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drawings/drawing2.xml" ContentType="application/vnd.openxmlformats-officedocument.drawing+xml"/>
  <Override PartName="/xl/ctrlProps/ctrlProp367.xml" ContentType="application/vnd.ms-excel.controlproperties+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DieseArbeitsmappe"/>
  <mc:AlternateContent xmlns:mc="http://schemas.openxmlformats.org/markup-compatibility/2006">
    <mc:Choice Requires="x15">
      <x15ac:absPath xmlns:x15ac="http://schemas.microsoft.com/office/spreadsheetml/2010/11/ac" url="D:\Dropbox\@fileswork\@iManagement\"/>
    </mc:Choice>
  </mc:AlternateContent>
  <xr:revisionPtr revIDLastSave="0" documentId="13_ncr:1_{0859CCF6-0000-4253-B4F4-6F0DD260C3D2}" xr6:coauthVersionLast="47" xr6:coauthVersionMax="47" xr10:uidLastSave="{00000000-0000-0000-0000-000000000000}"/>
  <bookViews>
    <workbookView showSheetTabs="0" xWindow="-108" yWindow="-108" windowWidth="46296" windowHeight="25416" tabRatio="832" firstSheet="1" activeTab="1" xr2:uid="{00000000-000D-0000-FFFF-FFFF00000000}"/>
  </bookViews>
  <sheets>
    <sheet name=" " sheetId="2" state="veryHidden" r:id="rId1"/>
    <sheet name="NEO_S1" sheetId="189" r:id="rId2"/>
    <sheet name="Auswertung" sheetId="192" r:id="rId3"/>
  </sheets>
  <definedNames>
    <definedName name="_xlnm._FilterDatabase" localSheetId="0" hidden="1">' '!$A$1:$Z$210</definedName>
    <definedName name="_xlnm._FilterDatabase" localSheetId="2" hidden="1">Auswertung!#REF!</definedName>
    <definedName name="Bars">OFFSET(#REF!,0,0,COUNT(#REF!))</definedName>
    <definedName name="Datum">' '!$Z$4</definedName>
    <definedName name="_xlnm.Print_Area" localSheetId="2">Auswertung!$B$1:$B$51</definedName>
    <definedName name="_xlnm.Print_Area" localSheetId="1">NEO_S1!$B$1:$U$73</definedName>
    <definedName name="_xlnm.Print_Titles" localSheetId="2">Auswertung!$1:$2</definedName>
    <definedName name="_xlnm.Print_Titles" localSheetId="1">NEO_S1!$1:$8</definedName>
    <definedName name="graph_forces" localSheetId="1">NEO_S1!$A$108</definedName>
    <definedName name="Graph_Kompetenzen">#REF!</definedName>
    <definedName name="graph_pestel">#REF!</definedName>
    <definedName name="Graph_Risk">#REF!</definedName>
    <definedName name="Name_Student">#REF!</definedName>
    <definedName name="Note_Arbeit">#REF!</definedName>
    <definedName name="Note_Praesentation">#REF!</definedName>
    <definedName name="paretoXaxis">OFFSET(#REF!,0,0,COUNT(#REF!))</definedName>
    <definedName name="Percentage">OFFSET(#REF!,0,0,COUNT(#REF!))</definedName>
    <definedName name="Sprachen">' '!$C$3:$G$3</definedName>
    <definedName name="Strategie_1">#REF!</definedName>
    <definedName name="Strategie_10">#REF!</definedName>
    <definedName name="Strategie_2">#REF!</definedName>
    <definedName name="Strategie_3">#REF!</definedName>
    <definedName name="Strategie_4">#REF!</definedName>
    <definedName name="Strategie_5">#REF!</definedName>
    <definedName name="Strategie_6">#REF!</definedName>
    <definedName name="Strategie_7">#REF!</definedName>
    <definedName name="Strategie_8">#REF!</definedName>
    <definedName name="Strategie_9">#REF!</definedName>
    <definedName name="top">#REF!</definedName>
    <definedName name="top_forces" localSheetId="1">NEO_S1!$A$9</definedName>
    <definedName name="top_massnahme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U4" i="189" l="1"/>
  <c r="AF11" i="189"/>
  <c r="S11" i="189"/>
  <c r="Y70" i="189"/>
  <c r="Y68" i="189"/>
  <c r="Y66" i="189"/>
  <c r="Y65" i="189"/>
  <c r="Y59" i="189"/>
  <c r="Y57" i="189"/>
  <c r="Y56" i="189"/>
  <c r="Y55" i="189"/>
  <c r="Y53" i="189"/>
  <c r="Y50" i="189"/>
  <c r="Y49" i="189"/>
  <c r="Y44" i="189"/>
  <c r="Y42" i="189"/>
  <c r="Y41" i="189"/>
  <c r="Y40" i="189"/>
  <c r="Y38" i="189"/>
  <c r="Y35" i="189"/>
  <c r="Y34" i="189"/>
  <c r="Y29" i="189"/>
  <c r="Y27" i="189"/>
  <c r="Y26" i="189"/>
  <c r="Y25" i="189"/>
  <c r="Y23" i="189"/>
  <c r="Y20" i="189"/>
  <c r="Y19" i="189"/>
  <c r="Y14" i="189"/>
  <c r="Y15" i="189"/>
  <c r="Y16" i="189"/>
  <c r="Y17" i="189"/>
  <c r="Y18" i="189"/>
  <c r="Y21" i="189"/>
  <c r="Y22" i="189"/>
  <c r="Y24" i="189"/>
  <c r="Y28" i="189"/>
  <c r="Y30" i="189"/>
  <c r="Y31" i="189"/>
  <c r="Y32" i="189"/>
  <c r="Y33" i="189"/>
  <c r="Y36" i="189"/>
  <c r="Y37" i="189"/>
  <c r="Y39" i="189"/>
  <c r="Y43" i="189"/>
  <c r="Y45" i="189"/>
  <c r="Y46" i="189"/>
  <c r="Y47" i="189"/>
  <c r="Y48" i="189"/>
  <c r="Y51" i="189"/>
  <c r="Y52" i="189"/>
  <c r="Y54" i="189"/>
  <c r="Y58" i="189"/>
  <c r="Y60" i="189"/>
  <c r="Y61" i="189"/>
  <c r="Y62" i="189"/>
  <c r="Y63" i="189"/>
  <c r="Y64" i="189"/>
  <c r="Y67" i="189"/>
  <c r="Y69" i="189"/>
  <c r="Y71" i="189"/>
  <c r="Y13" i="189"/>
  <c r="Y12" i="189"/>
  <c r="U1" i="189"/>
  <c r="B3" i="192" s="1"/>
  <c r="Z5" i="2"/>
  <c r="A103" i="2" s="1"/>
  <c r="B38" i="192" s="1"/>
  <c r="S8" i="189"/>
  <c r="T6" i="189" s="1"/>
  <c r="J202" i="189"/>
  <c r="J201" i="189"/>
  <c r="J200" i="189"/>
  <c r="J199" i="189"/>
  <c r="J198" i="189"/>
  <c r="A70" i="189"/>
  <c r="A67" i="189"/>
  <c r="A64" i="189"/>
  <c r="A61" i="189"/>
  <c r="A57" i="189"/>
  <c r="A51" i="189"/>
  <c r="A48" i="189"/>
  <c r="A43" i="189"/>
  <c r="A32" i="189"/>
  <c r="A29" i="189"/>
  <c r="A27" i="189"/>
  <c r="A26" i="189"/>
  <c r="A24" i="189"/>
  <c r="A23" i="189"/>
  <c r="A21" i="189"/>
  <c r="A20" i="189"/>
  <c r="A18" i="189"/>
  <c r="A17" i="189"/>
  <c r="A15" i="189"/>
  <c r="A14" i="189"/>
  <c r="A40" i="189"/>
  <c r="A55" i="189"/>
  <c r="A46" i="189"/>
  <c r="A35" i="189"/>
  <c r="A28" i="189"/>
  <c r="A50" i="189"/>
  <c r="A59" i="189"/>
  <c r="A37" i="189"/>
  <c r="A38" i="189"/>
  <c r="A47" i="189"/>
  <c r="A56" i="189"/>
  <c r="A34" i="189"/>
  <c r="A52" i="189"/>
  <c r="A44" i="189"/>
  <c r="A53" i="189"/>
  <c r="A49" i="189"/>
  <c r="A58" i="189"/>
  <c r="A31" i="189"/>
  <c r="A41" i="189"/>
  <c r="A45" i="189"/>
  <c r="A54" i="189"/>
  <c r="A60" i="189"/>
  <c r="A63" i="189"/>
  <c r="A66" i="189"/>
  <c r="A69" i="189"/>
  <c r="A13" i="189"/>
  <c r="A16" i="189"/>
  <c r="A19" i="189"/>
  <c r="A22" i="189"/>
  <c r="A25" i="189"/>
  <c r="A30" i="189"/>
  <c r="A33" i="189"/>
  <c r="A36" i="189"/>
  <c r="A39" i="189"/>
  <c r="A42" i="189"/>
  <c r="A62" i="189"/>
  <c r="A65" i="189"/>
  <c r="A68" i="189"/>
  <c r="A71" i="189"/>
  <c r="B5" i="2"/>
  <c r="A100" i="2" l="1"/>
  <c r="D35" i="192" s="1"/>
  <c r="A102" i="2"/>
  <c r="A99" i="2"/>
  <c r="B35" i="192" s="1"/>
  <c r="A101" i="2"/>
  <c r="A98" i="2"/>
  <c r="D33" i="192" s="1"/>
  <c r="A97" i="2"/>
  <c r="B33" i="192" s="1"/>
  <c r="A96" i="2"/>
  <c r="D31" i="192" s="1"/>
  <c r="A94" i="2"/>
  <c r="D29" i="192" s="1"/>
  <c r="A92" i="2"/>
  <c r="D27" i="192" s="1"/>
  <c r="A93" i="2"/>
  <c r="B29" i="192" s="1"/>
  <c r="A95" i="2"/>
  <c r="B31" i="192" s="1"/>
  <c r="A173" i="2"/>
  <c r="A86" i="2"/>
  <c r="B26" i="192" s="1"/>
  <c r="A87" i="2"/>
  <c r="B28" i="192" s="1"/>
  <c r="A88" i="2"/>
  <c r="A89" i="2"/>
  <c r="A90" i="2"/>
  <c r="AE12" i="189"/>
  <c r="AE13" i="189"/>
  <c r="AE16" i="189"/>
  <c r="AE15" i="189"/>
  <c r="AE14" i="189"/>
  <c r="A17" i="2"/>
  <c r="S3" i="189"/>
  <c r="A25" i="2"/>
  <c r="A24" i="2"/>
  <c r="A23" i="2"/>
  <c r="T12" i="189" s="1"/>
  <c r="A305" i="2"/>
  <c r="A289" i="2"/>
  <c r="A437" i="2"/>
  <c r="A504" i="2"/>
  <c r="A317" i="2"/>
  <c r="A187" i="2"/>
  <c r="A318" i="2"/>
  <c r="A403" i="2"/>
  <c r="A282" i="2"/>
  <c r="A281" i="2"/>
  <c r="A483" i="2"/>
  <c r="A434" i="2"/>
  <c r="A265" i="2"/>
  <c r="A274" i="2"/>
  <c r="A216" i="2"/>
  <c r="A341" i="2"/>
  <c r="A374" i="2"/>
  <c r="A408" i="2"/>
  <c r="A473" i="2"/>
  <c r="A34" i="2"/>
  <c r="E20" i="189" s="1"/>
  <c r="A450" i="2"/>
  <c r="A45" i="2"/>
  <c r="E31" i="189" s="1"/>
  <c r="A448" i="2"/>
  <c r="A12" i="2"/>
  <c r="A124" i="2"/>
  <c r="A248" i="2"/>
  <c r="A331" i="2"/>
  <c r="A111" i="2"/>
  <c r="A390" i="2"/>
  <c r="A211" i="2"/>
  <c r="A59" i="2"/>
  <c r="E45" i="189" s="1"/>
  <c r="A52" i="2"/>
  <c r="E38" i="189" s="1"/>
  <c r="A355" i="2"/>
  <c r="A258" i="2"/>
  <c r="A257" i="2"/>
  <c r="A435" i="2"/>
  <c r="A386" i="2"/>
  <c r="A286" i="2"/>
  <c r="A467" i="2"/>
  <c r="A474" i="2"/>
  <c r="A233" i="2"/>
  <c r="A326" i="2"/>
  <c r="A312" i="2"/>
  <c r="A380" i="2"/>
  <c r="A136" i="2"/>
  <c r="A321" i="2"/>
  <c r="A46" i="2"/>
  <c r="E32" i="189" s="1"/>
  <c r="A329" i="2"/>
  <c r="A105" i="2"/>
  <c r="B49" i="192" s="1"/>
  <c r="A61" i="2"/>
  <c r="E47" i="189" s="1"/>
  <c r="A377" i="2"/>
  <c r="A222" i="2"/>
  <c r="A396" i="2"/>
  <c r="A451" i="2"/>
  <c r="A215" i="2"/>
  <c r="A482" i="2"/>
  <c r="A239" i="2"/>
  <c r="A422" i="2"/>
  <c r="A432" i="2"/>
  <c r="A193" i="2"/>
  <c r="A398" i="2"/>
  <c r="A26" i="2"/>
  <c r="E12" i="189" s="1"/>
  <c r="A452" i="2"/>
  <c r="A283" i="2"/>
  <c r="A490" i="2"/>
  <c r="A424" i="2"/>
  <c r="A387" i="2"/>
  <c r="A338" i="2"/>
  <c r="A468" i="2"/>
  <c r="A419" i="2"/>
  <c r="A426" i="2"/>
  <c r="A460" i="2"/>
  <c r="A290" i="2"/>
  <c r="A503" i="2"/>
  <c r="A405" i="2"/>
  <c r="A75" i="2"/>
  <c r="E61" i="189" s="1"/>
  <c r="A453" i="2"/>
  <c r="A120" i="2"/>
  <c r="A440" i="2"/>
  <c r="A454" i="2"/>
  <c r="A70" i="2"/>
  <c r="E56" i="189" s="1"/>
  <c r="A119" i="2"/>
  <c r="A340" i="2"/>
  <c r="A376" i="2"/>
  <c r="A420" i="2"/>
  <c r="A244" i="2"/>
  <c r="A127" i="2"/>
  <c r="A142" i="2"/>
  <c r="A235" i="2"/>
  <c r="A449" i="2"/>
  <c r="A328" i="2"/>
  <c r="A255" i="2"/>
  <c r="A250" i="2"/>
  <c r="A372" i="2"/>
  <c r="A323" i="2"/>
  <c r="A330" i="2"/>
  <c r="A423" i="2"/>
  <c r="A505" i="2"/>
  <c r="A407" i="2"/>
  <c r="A78" i="2"/>
  <c r="E64" i="189" s="1"/>
  <c r="A5" i="2"/>
  <c r="A128" i="2"/>
  <c r="A112" i="2"/>
  <c r="A150" i="2"/>
  <c r="A351" i="2"/>
  <c r="A141" i="2"/>
  <c r="A31" i="2"/>
  <c r="E17" i="189" s="1"/>
  <c r="A488" i="2"/>
  <c r="A259" i="2"/>
  <c r="A497" i="2"/>
  <c r="A230" i="2"/>
  <c r="A371" i="2"/>
  <c r="A378" i="2"/>
  <c r="A266" i="2"/>
  <c r="A10" i="2"/>
  <c r="A151" i="2"/>
  <c r="A185" i="2"/>
  <c r="A345" i="2"/>
  <c r="A413" i="2"/>
  <c r="A182" i="2"/>
  <c r="A486" i="2"/>
  <c r="A401" i="2"/>
  <c r="A292" i="2"/>
  <c r="A231" i="2"/>
  <c r="A373" i="2"/>
  <c r="A324" i="2"/>
  <c r="A287" i="2"/>
  <c r="A382" i="2"/>
  <c r="A375" i="2"/>
  <c r="A313" i="2"/>
  <c r="A311" i="2"/>
  <c r="A60" i="2"/>
  <c r="E46" i="189" s="1"/>
  <c r="A276" i="2"/>
  <c r="A192" i="2"/>
  <c r="A176" i="2"/>
  <c r="A134" i="2"/>
  <c r="A242" i="2"/>
  <c r="A30" i="2"/>
  <c r="E16" i="189" s="1"/>
  <c r="A53" i="2"/>
  <c r="E39" i="189" s="1"/>
  <c r="A310" i="2"/>
  <c r="A339" i="2"/>
  <c r="A455" i="2"/>
  <c r="A32" i="2"/>
  <c r="E18" i="189" s="1"/>
  <c r="A499" i="2"/>
  <c r="A438" i="2"/>
  <c r="A353" i="2"/>
  <c r="A268" i="2"/>
  <c r="A358" i="2"/>
  <c r="A325" i="2"/>
  <c r="A288" i="2"/>
  <c r="A263" i="2"/>
  <c r="A485" i="2"/>
  <c r="A327" i="2"/>
  <c r="A212" i="2"/>
  <c r="A227" i="2"/>
  <c r="A68" i="2"/>
  <c r="E54" i="189" s="1"/>
  <c r="A445" i="2"/>
  <c r="A209" i="2"/>
  <c r="A229" i="2"/>
  <c r="A47" i="2"/>
  <c r="E33" i="189" s="1"/>
  <c r="A443" i="2"/>
  <c r="A29" i="2"/>
  <c r="E15" i="189" s="1"/>
  <c r="A429" i="2"/>
  <c r="A130" i="2"/>
  <c r="A393" i="2"/>
  <c r="A228" i="2"/>
  <c r="A51" i="2"/>
  <c r="E37" i="189" s="1"/>
  <c r="A206" i="2"/>
  <c r="A38" i="2"/>
  <c r="E24" i="189" s="1"/>
  <c r="A123" i="2"/>
  <c r="A251" i="2"/>
  <c r="A409" i="2"/>
  <c r="A364" i="2"/>
  <c r="A223" i="2"/>
  <c r="A240" i="2"/>
  <c r="A421" i="2"/>
  <c r="A279" i="2"/>
  <c r="A472" i="2"/>
  <c r="A306" i="2"/>
  <c r="A214" i="2"/>
  <c r="A480" i="2"/>
  <c r="A302" i="2"/>
  <c r="A188" i="2"/>
  <c r="A118" i="2"/>
  <c r="A73" i="2"/>
  <c r="E59" i="189" s="1"/>
  <c r="A28" i="2"/>
  <c r="E14" i="189" s="1"/>
  <c r="A49" i="2"/>
  <c r="E35" i="189" s="1"/>
  <c r="A16" i="2"/>
  <c r="A457" i="2"/>
  <c r="A412" i="2"/>
  <c r="A343" i="2"/>
  <c r="A264" i="2"/>
  <c r="A469" i="2"/>
  <c r="A303" i="2"/>
  <c r="A466" i="2"/>
  <c r="A342" i="2"/>
  <c r="A389" i="2"/>
  <c r="A316" i="2"/>
  <c r="A470" i="2"/>
  <c r="A442" i="2"/>
  <c r="A241" i="2"/>
  <c r="A502" i="2"/>
  <c r="A226" i="2"/>
  <c r="A15" i="2"/>
  <c r="A219" i="2"/>
  <c r="A262" i="2"/>
  <c r="A296" i="2"/>
  <c r="A213" i="2"/>
  <c r="A391" i="2"/>
  <c r="A40" i="2"/>
  <c r="E26" i="189" s="1"/>
  <c r="A163" i="2"/>
  <c r="A204" i="2"/>
  <c r="A170" i="2"/>
  <c r="A132" i="2"/>
  <c r="A50" i="2"/>
  <c r="E36" i="189" s="1"/>
  <c r="A158" i="2"/>
  <c r="A369" i="2"/>
  <c r="A280" i="2"/>
  <c r="A20" i="2"/>
  <c r="B5" i="189" s="1"/>
  <c r="A121" i="2"/>
  <c r="A113" i="2"/>
  <c r="A148" i="2"/>
  <c r="A147" i="2"/>
  <c r="A156" i="2"/>
  <c r="A181" i="2"/>
  <c r="A180" i="2"/>
  <c r="A104" i="2"/>
  <c r="B45" i="192" s="1"/>
  <c r="A91" i="2"/>
  <c r="B27" i="192" s="1"/>
  <c r="A126" i="2"/>
  <c r="A284" i="2"/>
  <c r="A410" i="2"/>
  <c r="A336" i="2"/>
  <c r="A18" i="2"/>
  <c r="B3" i="189" s="1"/>
  <c r="A80" i="2"/>
  <c r="E66" i="189" s="1"/>
  <c r="A79" i="2"/>
  <c r="E65" i="189" s="1"/>
  <c r="A66" i="2"/>
  <c r="E52" i="189" s="1"/>
  <c r="A430" i="2"/>
  <c r="A225" i="2"/>
  <c r="A475" i="2"/>
  <c r="A270" i="2"/>
  <c r="A221" i="2"/>
  <c r="A291" i="2"/>
  <c r="A433" i="2"/>
  <c r="A335" i="2"/>
  <c r="A304" i="2"/>
  <c r="A169" i="2"/>
  <c r="A125" i="2"/>
  <c r="A160" i="2"/>
  <c r="A368" i="2"/>
  <c r="A71" i="2"/>
  <c r="E57" i="189" s="1"/>
  <c r="A208" i="2"/>
  <c r="A107" i="2"/>
  <c r="B47" i="192" s="1"/>
  <c r="A143" i="2"/>
  <c r="A220" i="2"/>
  <c r="A411" i="2"/>
  <c r="A272" i="2"/>
  <c r="A114" i="2"/>
  <c r="A55" i="2"/>
  <c r="E41" i="189" s="1"/>
  <c r="A155" i="2"/>
  <c r="A72" i="2"/>
  <c r="E58" i="189" s="1"/>
  <c r="A347" i="2"/>
  <c r="A400" i="2"/>
  <c r="A428" i="2"/>
  <c r="A65" i="2"/>
  <c r="E51" i="189" s="1"/>
  <c r="A117" i="2"/>
  <c r="A154" i="2"/>
  <c r="A194" i="2"/>
  <c r="A207" i="2"/>
  <c r="A174" i="2"/>
  <c r="A383" i="2"/>
  <c r="A232" i="2"/>
  <c r="A320" i="2"/>
  <c r="A164" i="2"/>
  <c r="A178" i="2"/>
  <c r="A162" i="2"/>
  <c r="A309" i="2"/>
  <c r="A260" i="2"/>
  <c r="A294" i="2"/>
  <c r="A459" i="2"/>
  <c r="A252" i="2"/>
  <c r="A297" i="2"/>
  <c r="A238" i="2"/>
  <c r="A477" i="2"/>
  <c r="A500" i="2"/>
  <c r="A415" i="2"/>
  <c r="A436" i="2"/>
  <c r="A337" i="2"/>
  <c r="A463" i="2"/>
  <c r="A479" i="2"/>
  <c r="A494" i="2"/>
  <c r="A363" i="2"/>
  <c r="A7" i="2"/>
  <c r="T4" i="189" s="1"/>
  <c r="A295" i="2"/>
  <c r="A301" i="2"/>
  <c r="A1" i="2"/>
  <c r="A116" i="2"/>
  <c r="A115" i="2"/>
  <c r="A76" i="2"/>
  <c r="E62" i="189" s="1"/>
  <c r="A261" i="2"/>
  <c r="A439" i="2"/>
  <c r="A397" i="2"/>
  <c r="A14" i="2"/>
  <c r="A249" i="2"/>
  <c r="A322" i="2"/>
  <c r="A484" i="2"/>
  <c r="A493" i="2"/>
  <c r="A395" i="2"/>
  <c r="A381" i="2"/>
  <c r="A404" i="2"/>
  <c r="A461" i="2"/>
  <c r="A458" i="2"/>
  <c r="A384" i="2"/>
  <c r="A9" i="2"/>
  <c r="A43" i="2"/>
  <c r="E29" i="189" s="1"/>
  <c r="A63" i="2"/>
  <c r="E49" i="189" s="1"/>
  <c r="A307" i="2"/>
  <c r="A234" i="2"/>
  <c r="A346" i="2"/>
  <c r="A471" i="2"/>
  <c r="A361" i="2"/>
  <c r="A456" i="2"/>
  <c r="A359" i="2"/>
  <c r="A167" i="2"/>
  <c r="A491" i="2"/>
  <c r="A245" i="2"/>
  <c r="A298" i="2"/>
  <c r="A6" i="2"/>
  <c r="T3" i="189" s="1"/>
  <c r="A406" i="2"/>
  <c r="A379" i="2"/>
  <c r="A11" i="2"/>
  <c r="A481" i="2"/>
  <c r="A237" i="2"/>
  <c r="A109" i="2"/>
  <c r="B50" i="192" s="1"/>
  <c r="A140" i="2"/>
  <c r="A205" i="2"/>
  <c r="A48" i="2"/>
  <c r="E34" i="189" s="1"/>
  <c r="A35" i="2"/>
  <c r="E21" i="189" s="1"/>
  <c r="A39" i="2"/>
  <c r="E25" i="189" s="1"/>
  <c r="A418" i="2"/>
  <c r="A367" i="2"/>
  <c r="A293" i="2"/>
  <c r="A299" i="2"/>
  <c r="A13" i="2"/>
  <c r="A161" i="2"/>
  <c r="A199" i="2"/>
  <c r="A74" i="2"/>
  <c r="E60" i="189" s="1"/>
  <c r="A196" i="2"/>
  <c r="A157" i="2"/>
  <c r="A44" i="2"/>
  <c r="E30" i="189" s="1"/>
  <c r="A67" i="2"/>
  <c r="E53" i="189" s="1"/>
  <c r="A202" i="2"/>
  <c r="A184" i="2"/>
  <c r="A19" i="2"/>
  <c r="B4" i="189" s="1"/>
  <c r="A464" i="2"/>
  <c r="A427" i="2"/>
  <c r="A352" i="2"/>
  <c r="A385" i="2"/>
  <c r="A69" i="2"/>
  <c r="E55" i="189" s="1"/>
  <c r="A165" i="2"/>
  <c r="A191" i="2"/>
  <c r="A197" i="2"/>
  <c r="A333" i="2"/>
  <c r="A356" i="2"/>
  <c r="A271" i="2"/>
  <c r="A365" i="2"/>
  <c r="A256" i="2"/>
  <c r="A362" i="2"/>
  <c r="A84" i="2"/>
  <c r="E70" i="189" s="1"/>
  <c r="A183" i="2"/>
  <c r="A54" i="2"/>
  <c r="E40" i="189" s="1"/>
  <c r="A166" i="2"/>
  <c r="A190" i="2"/>
  <c r="A37" i="2"/>
  <c r="E23" i="189" s="1"/>
  <c r="A27" i="2"/>
  <c r="E13" i="189" s="1"/>
  <c r="A177" i="2"/>
  <c r="A42" i="2"/>
  <c r="E28" i="189" s="1"/>
  <c r="A41" i="2"/>
  <c r="E27" i="189" s="1"/>
  <c r="A21" i="2"/>
  <c r="B6" i="189" s="1"/>
  <c r="A476" i="2"/>
  <c r="A496" i="2"/>
  <c r="A243" i="2"/>
  <c r="A277" i="2"/>
  <c r="A489" i="2"/>
  <c r="A392" i="2"/>
  <c r="A319" i="2"/>
  <c r="A447" i="2"/>
  <c r="A275" i="2"/>
  <c r="A308" i="2"/>
  <c r="A462" i="2"/>
  <c r="A495" i="2"/>
  <c r="A300" i="2"/>
  <c r="A159" i="2"/>
  <c r="A360" i="2"/>
  <c r="A349" i="2"/>
  <c r="A354" i="2"/>
  <c r="A350" i="2"/>
  <c r="A236" i="2"/>
  <c r="A8" i="2"/>
  <c r="T11" i="189" s="1"/>
  <c r="A246" i="2"/>
  <c r="A465" i="2"/>
  <c r="A77" i="2"/>
  <c r="E63" i="189" s="1"/>
  <c r="A36" i="2"/>
  <c r="E22" i="189" s="1"/>
  <c r="A81" i="2"/>
  <c r="E67" i="189" s="1"/>
  <c r="A58" i="2"/>
  <c r="E44" i="189" s="1"/>
  <c r="A85" i="2"/>
  <c r="E71" i="189" s="1"/>
  <c r="A149" i="2"/>
  <c r="A501" i="2"/>
  <c r="A416" i="2"/>
  <c r="A247" i="2"/>
  <c r="A388" i="2"/>
  <c r="A446" i="2"/>
  <c r="A492" i="2"/>
  <c r="A168" i="2"/>
  <c r="A110" i="2"/>
  <c r="A137" i="2"/>
  <c r="A175" i="2"/>
  <c r="A186" i="2"/>
  <c r="A195" i="2"/>
  <c r="A57" i="2"/>
  <c r="E43" i="189" s="1"/>
  <c r="A172" i="2"/>
  <c r="A146" i="2"/>
  <c r="A139" i="2"/>
  <c r="A189" i="2"/>
  <c r="A417" i="2"/>
  <c r="A332" i="2"/>
  <c r="A394" i="2"/>
  <c r="A315" i="2"/>
  <c r="A253" i="2"/>
  <c r="A122" i="2"/>
  <c r="A129" i="2"/>
  <c r="A152" i="2"/>
  <c r="A64" i="2"/>
  <c r="E50" i="189" s="1"/>
  <c r="A285" i="2"/>
  <c r="A366" i="2"/>
  <c r="A269" i="2"/>
  <c r="A399" i="2"/>
  <c r="A278" i="2"/>
  <c r="A370" i="2"/>
  <c r="A218" i="2"/>
  <c r="A153" i="2"/>
  <c r="A198" i="2"/>
  <c r="A82" i="2"/>
  <c r="E68" i="189" s="1"/>
  <c r="A254" i="2"/>
  <c r="A83" i="2"/>
  <c r="E69" i="189" s="1"/>
  <c r="A62" i="2"/>
  <c r="E48" i="189" s="1"/>
  <c r="A56" i="2"/>
  <c r="E42" i="189" s="1"/>
  <c r="A273" i="2"/>
  <c r="B2" i="192" s="1"/>
  <c r="A144" i="2"/>
  <c r="A217" i="2"/>
  <c r="A487" i="2"/>
  <c r="A179" i="2"/>
  <c r="A33" i="2"/>
  <c r="E19" i="189" s="1"/>
  <c r="A108" i="2"/>
  <c r="B41" i="192" s="1"/>
  <c r="A210" i="2"/>
  <c r="A200" i="2"/>
  <c r="A138" i="2"/>
  <c r="A145" i="2"/>
  <c r="A106" i="2"/>
  <c r="B43" i="192" s="1"/>
  <c r="A131" i="2"/>
  <c r="A171" i="2"/>
  <c r="A135" i="2"/>
  <c r="A267" i="2"/>
  <c r="A498" i="2"/>
  <c r="A203" i="2"/>
  <c r="A133" i="2"/>
  <c r="A201" i="2"/>
  <c r="A441" i="2"/>
  <c r="A344" i="2"/>
  <c r="A414" i="2"/>
  <c r="A314" i="2"/>
  <c r="A348" i="2"/>
  <c r="A357" i="2"/>
  <c r="A402" i="2"/>
  <c r="A478" i="2"/>
  <c r="A444" i="2"/>
  <c r="A22" i="2"/>
  <c r="C7" i="189" s="1"/>
  <c r="A224" i="2"/>
  <c r="A334" i="2"/>
  <c r="A431" i="2"/>
  <c r="A425" i="2"/>
  <c r="AC12" i="189" l="1"/>
  <c r="B40" i="192"/>
  <c r="C1" i="189"/>
  <c r="B1" i="192"/>
  <c r="AC15" i="189"/>
  <c r="B32" i="192" s="1"/>
  <c r="B46" i="192"/>
  <c r="AC16" i="189"/>
  <c r="B34" i="192" s="1"/>
  <c r="B48" i="192"/>
  <c r="AC13" i="189"/>
  <c r="B42" i="192"/>
  <c r="AC14" i="189"/>
  <c r="B30" i="192" s="1"/>
  <c r="B44" i="192"/>
  <c r="A12" i="189"/>
  <c r="T7" i="189"/>
  <c r="AF14" i="189"/>
  <c r="C31" i="192" s="1"/>
  <c r="AF13" i="189"/>
  <c r="C29" i="192" s="1"/>
  <c r="AF15" i="189"/>
  <c r="C33" i="192" s="1"/>
  <c r="AF16" i="189"/>
  <c r="C35" i="192" s="1"/>
  <c r="AF12" i="189"/>
  <c r="C27" i="192" s="1"/>
  <c r="AE17" i="189"/>
  <c r="U71" i="189"/>
  <c r="J3" i="189"/>
  <c r="C124" i="189"/>
  <c r="P3" i="189"/>
  <c r="L3" i="189"/>
  <c r="N3" i="189"/>
  <c r="H3" i="189"/>
</calcChain>
</file>

<file path=xl/sharedStrings.xml><?xml version="1.0" encoding="utf-8"?>
<sst xmlns="http://schemas.openxmlformats.org/spreadsheetml/2006/main" count="704" uniqueCount="627">
  <si>
    <t>Deutsch</t>
  </si>
  <si>
    <t>Français</t>
  </si>
  <si>
    <t>English</t>
  </si>
  <si>
    <t>Italiano</t>
  </si>
  <si>
    <t>Aktuelle Sprache</t>
  </si>
  <si>
    <t>Sprache 1</t>
  </si>
  <si>
    <t>Sprache 2</t>
  </si>
  <si>
    <t>Sprache 3</t>
  </si>
  <si>
    <t>Sprache 4</t>
  </si>
  <si>
    <t>Sprache 5</t>
  </si>
  <si>
    <t>Aktuell angezeigte Sprache</t>
  </si>
  <si>
    <t>5_???</t>
  </si>
  <si>
    <t>Nr.</t>
  </si>
  <si>
    <t>Bemerkungen</t>
  </si>
  <si>
    <t>Remarques</t>
  </si>
  <si>
    <t>Anzahl</t>
  </si>
  <si>
    <t>Name</t>
  </si>
  <si>
    <t>Nom</t>
  </si>
  <si>
    <t>??</t>
  </si>
  <si>
    <t>Datum</t>
  </si>
  <si>
    <t>Date</t>
  </si>
  <si>
    <t>Comments</t>
  </si>
  <si>
    <t>Description</t>
  </si>
  <si>
    <t>Beschreibung</t>
  </si>
  <si>
    <t>A</t>
  </si>
  <si>
    <t>B</t>
  </si>
  <si>
    <t>C</t>
  </si>
  <si>
    <t>D</t>
  </si>
  <si>
    <t>E</t>
  </si>
  <si>
    <r>
      <rPr>
        <sz val="8"/>
        <color theme="1"/>
        <rFont val="Calibri"/>
        <family val="2"/>
        <scheme val="minor"/>
      </rPr>
      <t>©</t>
    </r>
    <r>
      <rPr>
        <b/>
        <sz val="8"/>
        <color rgb="FFFF0000"/>
        <rFont val="Bauhaus 93"/>
        <family val="5"/>
      </rPr>
      <t xml:space="preserve"> </t>
    </r>
    <r>
      <rPr>
        <sz val="8"/>
        <color rgb="FFFF0000"/>
        <rFont val="Bauhaus 93"/>
        <family val="5"/>
      </rPr>
      <t>i</t>
    </r>
    <r>
      <rPr>
        <sz val="8"/>
        <color theme="3" tint="-0.249977111117893"/>
        <rFont val="Bauhaus 93"/>
        <family val="5"/>
      </rPr>
      <t>Management</t>
    </r>
    <r>
      <rPr>
        <sz val="8"/>
        <color theme="1"/>
        <rFont val="Calibri"/>
        <family val="2"/>
        <scheme val="minor"/>
      </rPr>
      <t xml:space="preserve"> </t>
    </r>
    <r>
      <rPr>
        <sz val="8"/>
        <color theme="1" tint="0.499984740745262"/>
        <rFont val="Calibri"/>
        <family val="2"/>
      </rPr>
      <t>•</t>
    </r>
    <r>
      <rPr>
        <sz val="8"/>
        <color theme="1" tint="0.499984740745262"/>
        <rFont val="Calibri"/>
        <family val="2"/>
        <scheme val="minor"/>
      </rPr>
      <t xml:space="preserve"> s.</t>
    </r>
    <r>
      <rPr>
        <sz val="8"/>
        <color rgb="FFFF0000"/>
        <rFont val="Bauhaus 93"/>
        <family val="5"/>
      </rPr>
      <t>i</t>
    </r>
    <r>
      <rPr>
        <sz val="8"/>
        <color theme="1" tint="0.499984740745262"/>
        <rFont val="Calibri"/>
        <family val="2"/>
        <scheme val="minor"/>
      </rPr>
      <t>mboden • www.2</t>
    </r>
    <r>
      <rPr>
        <b/>
        <sz val="8"/>
        <color theme="1" tint="0.499984740745262"/>
        <rFont val="Calibri"/>
        <family val="2"/>
        <scheme val="minor"/>
      </rPr>
      <t>i</t>
    </r>
    <r>
      <rPr>
        <sz val="8"/>
        <color theme="1" tint="0.499984740745262"/>
        <rFont val="Calibri"/>
        <family val="2"/>
        <scheme val="minor"/>
      </rPr>
      <t>Management.ch</t>
    </r>
  </si>
  <si>
    <t>M y   M A N A G E M E N T</t>
  </si>
  <si>
    <t>Compétences sociales</t>
  </si>
  <si>
    <t>Moi</t>
  </si>
  <si>
    <t>Quelle: HOGREFE LTD</t>
  </si>
  <si>
    <t>Pkt</t>
  </si>
  <si>
    <t>S. 1/3</t>
  </si>
  <si>
    <t>p. 1/3</t>
  </si>
  <si>
    <t>p. 3/3</t>
  </si>
  <si>
    <t>Leadership</t>
  </si>
  <si>
    <t>P1: Analytisches Denken</t>
  </si>
  <si>
    <t>P3: Planung</t>
  </si>
  <si>
    <t>Dimension</t>
  </si>
  <si>
    <t>Umgang mit Veränderungen</t>
  </si>
  <si>
    <t>Planung und Organisation</t>
  </si>
  <si>
    <t>Sozialkompetenz</t>
  </si>
  <si>
    <t>Ergebnisorientierung</t>
  </si>
  <si>
    <t>Schlüsselfaktor</t>
  </si>
  <si>
    <t>Handelt selbständig, hat eine positive Einstellung, zeigt Eigeninitiative</t>
  </si>
  <si>
    <t>Geht Risiken ein, stellt anerkannte Praktiken in Frage, passt Regeln an, um Fortschritte zu erzielen</t>
  </si>
  <si>
    <t>Veranlasst Veränderungen, verbessert Dinge, hat kreative Ideen und Lösungen</t>
  </si>
  <si>
    <t>Passt sich rasch an Veränderungen an, reagiert flexibel auf Menschen und Situationen</t>
  </si>
  <si>
    <t>Analysiert Situationen sorgfältig, urteilt rational, entscheidet logisch</t>
  </si>
  <si>
    <t>Entscheidet schnell, strahlt Zuversicht aus, handelt wenn nötig autonom</t>
  </si>
  <si>
    <t>Plant Arbeiten und setzt Prioritäten, arbeitet effizient</t>
  </si>
  <si>
    <t>Ist stolz auf ihre/seine Arbeit, erledigt ihre/seine Arbeit gut, hat ein Auge fürs Detail</t>
  </si>
  <si>
    <t>Vermittelt Ansichten und Ideen überzeugend, präsentiert wirkungsvoll</t>
  </si>
  <si>
    <t>Hat ein Gespür für die Bedürfnisse von Menschen, bindet andere in Pläne und Entscheidungen ein</t>
  </si>
  <si>
    <t>Schafft tragfähige Arbeitsbeziehungen, baut schnell Beziehungen auf</t>
  </si>
  <si>
    <t>Ist ein starker Teamplayer, arbeitet effizient mit anderen zusammen</t>
  </si>
  <si>
    <t>Kann sich selbst motivieren, will vorankommen, ist bereit, alles dafür Nötige zu unternehmen</t>
  </si>
  <si>
    <t>Wendet Kundenkonzepte an, konzentriert sich auf Qualität und Service</t>
  </si>
  <si>
    <t>Arbeitet ergebnisorientiert, behält die Kosten im Auge, setzt ehrgeizige Ziele</t>
  </si>
  <si>
    <t>Nutzt Gelegenheiten, um sich weiterzuentwickeln, ist dynamisch, kennt ihre/seine Stärken und Schwächen</t>
  </si>
  <si>
    <t>Hat Präsenz und Autorität, übernimmt gerne Verantwortung, übernimmt die Führung</t>
  </si>
  <si>
    <t>Stärkt und motiviert Teammitglieder, delegiert Aufgaben effizient</t>
  </si>
  <si>
    <t>Fungiert im Team als Coach und Mentor, gibt regelmässige Feedbacks</t>
  </si>
  <si>
    <t>Kann mit Druck und Stress umgehen, bleibt ruhig und behält die Übersicht</t>
  </si>
  <si>
    <t>Initiative, Risikobereitschaft, Kreativität und Innovationsfähigkeit, Anpassungsfähigkeit</t>
  </si>
  <si>
    <t>Analytisches Denken, Entscheidungsfähigkeit, Planung, Qualitätsmanagement</t>
  </si>
  <si>
    <t>Kommunikation, Zuhören und Unterstützen, Beziehungen und Netzwerken, Teamarbeit</t>
  </si>
  <si>
    <t>Zielerreichung, Kundenorientierung, unternehmerisches Denken, Lernorientierung</t>
  </si>
  <si>
    <t>Autorität und Einfluss, Motivieren und Fördern, Personalentwicklung, Belastbarkeit</t>
  </si>
  <si>
    <t>P4: Qualitätsmanagement</t>
  </si>
  <si>
    <t>ACHTUNG ! Beantworten Sie bitte alle Fragen!</t>
  </si>
  <si>
    <t>ATTENTION ! Veuillez répondre à toutes les questions s.v.p. !</t>
  </si>
  <si>
    <t>Paramètre</t>
  </si>
  <si>
    <t>Gestion du changement</t>
  </si>
  <si>
    <t>Planification et organisation</t>
  </si>
  <si>
    <t>Focalisation sur le résultat</t>
  </si>
  <si>
    <t>Facteur-clé</t>
  </si>
  <si>
    <t xml:space="preserve">P1 : Esprit d'analyse </t>
  </si>
  <si>
    <t>P2 : Capacité de décision</t>
  </si>
  <si>
    <t>P3 : Planification</t>
  </si>
  <si>
    <t>P4 : Gestion de la qualité</t>
  </si>
  <si>
    <t>IM : Impression Management (désirabilité sociale)</t>
  </si>
  <si>
    <t>IM: Impression Management (Selbstdarstellung)</t>
  </si>
  <si>
    <t>Agit de façon autonome, a un état d'esprit positif, fait preuve d'esprit d'initiative</t>
  </si>
  <si>
    <t>Prend des risques, remet en question les pratiques reconnues, adapte les règles pour réaliser des progrès</t>
  </si>
  <si>
    <t>Initie des changements, améliore les choses, propose des idées et des solutions créatives</t>
  </si>
  <si>
    <t>S'adapte rapidement au changement, fait preuve de souplesse face aux autres et aux situations qui se présentent</t>
  </si>
  <si>
    <t>Analyse minutieusement les situations, émet des jugements rationnels et prend des décisions logiques</t>
  </si>
  <si>
    <t>Prend des décisions rapidement, dégage un sentiment de confiance, agit de façon autonome en cas de nécessité</t>
  </si>
  <si>
    <t>Elabore des plans de travail et définit des priorités, travaille avec efficacité</t>
  </si>
  <si>
    <t>Est fier/fière de son travail, fait bien son travail, a le sens du détail</t>
  </si>
  <si>
    <t>Communique ses opinions et idées avec assurance, fait des présentations convaincantes</t>
  </si>
  <si>
    <t>Est sensible aux besoins des autres, les implique dans les projets et décisions</t>
  </si>
  <si>
    <t>Crée un relationnel de travail fort, noue rapidement des liens</t>
  </si>
  <si>
    <t>A un bon esprit d'équipe, travaille efficacement en coopération avec d'autres</t>
  </si>
  <si>
    <t>Sait se motiver elle/lui-même, veut aller de l'avant, est prêt(e) à faire ce qu'il faut pour y parvenir</t>
  </si>
  <si>
    <t>Met en œuvre des concepts orientés sur les clients, se concentre sur la qualité et le service</t>
  </si>
  <si>
    <t xml:space="preserve">concentre son travail sur le résultat visé, garde un œil sur les coûts, fixe des objectifs ambitieux </t>
  </si>
  <si>
    <t xml:space="preserve">Saisit les opportunités de développement personnel, est dynamique, connaît ses forces et ses faiblesses </t>
  </si>
  <si>
    <t>A de la présence et de l'autorité, assume volontiers des responsabilités, prend les commandes</t>
  </si>
  <si>
    <t>Encourage et motive les membres de l'équipe, sait déléguer efficacement</t>
  </si>
  <si>
    <t>Sert de coach et de mentor aux membres de l'équipe, donne des feedbacks réguliers</t>
  </si>
  <si>
    <t>Sait bien gérer la pression et le stress, reste calme et garde le contrôle</t>
  </si>
  <si>
    <t>Esprit d'initiative, aptitude au risque, créativité et capacité d'innovation, capacité d'adaptation</t>
  </si>
  <si>
    <t>Esprit d'analyse, capacité de décision, planification, gestion de la qualité</t>
  </si>
  <si>
    <t>Communication, écoute et soutien, relationnel et réseaux, travail en équipe</t>
  </si>
  <si>
    <t>Réalisation des objectifs, orientation client, esprit d'entreprise, volonté d'apprendre</t>
  </si>
  <si>
    <t>Autorité et influence, capacité de motiver et de stimuler, développement du personnel, résistance</t>
  </si>
  <si>
    <t>M1: Initiative</t>
  </si>
  <si>
    <t>M1 : Esprit d'initiative</t>
  </si>
  <si>
    <t>M2: Risikobereitschaft</t>
  </si>
  <si>
    <t>M2 : Aptitude au risque</t>
  </si>
  <si>
    <t>M3: Kreativität und Innovationsfähigkeit</t>
  </si>
  <si>
    <t>M3 : Créativité et capacité d'innovation</t>
  </si>
  <si>
    <t>M4 : Capacité d'adaptation</t>
  </si>
  <si>
    <t>I1: Kommunikation</t>
  </si>
  <si>
    <t>I1 : Communication</t>
  </si>
  <si>
    <t>I2: Zuhören und Unterstützen</t>
  </si>
  <si>
    <t>I2 : Ecoute et soutien</t>
  </si>
  <si>
    <t>I3: Beziehungen und Netzwerken</t>
  </si>
  <si>
    <t>I3 : Relationnel et réseaux</t>
  </si>
  <si>
    <t>I4: Teamarbeit</t>
  </si>
  <si>
    <t>I4 : Travail en équipe</t>
  </si>
  <si>
    <t>R1: Zielerreichung</t>
  </si>
  <si>
    <t>R1 : Réalisation des objectifs</t>
  </si>
  <si>
    <t>R2: Kundenorientierung</t>
  </si>
  <si>
    <t>R2 : Orientation client</t>
  </si>
  <si>
    <t>R3: Unternehmerisches Denken</t>
  </si>
  <si>
    <t>R3 : Esprit d'entreprise</t>
  </si>
  <si>
    <t>R4: Lernbereitschaft</t>
  </si>
  <si>
    <t>R4 : Volonté d'apprendre</t>
  </si>
  <si>
    <t>L1: Autorität und Einfluss</t>
  </si>
  <si>
    <t>L1 : Autorité et influence</t>
  </si>
  <si>
    <t xml:space="preserve">L2 : Aptitude à motiver et encourager </t>
  </si>
  <si>
    <t>L3: Personalentwicklung</t>
  </si>
  <si>
    <t xml:space="preserve">L3 : Développement du personnel </t>
  </si>
  <si>
    <t>L4: Belastbarkeit</t>
  </si>
  <si>
    <t>L4 : Résistance</t>
  </si>
  <si>
    <t>Will einen guten Eindruck hinterlassen, war bei den Antworten weniger selbstkritisch/ehrlich</t>
  </si>
  <si>
    <t>M4: Anpassungsfähigkeit</t>
  </si>
  <si>
    <t>P2: Entscheidungsfähigkeit</t>
  </si>
  <si>
    <t>code</t>
  </si>
  <si>
    <t>Der Management Development Questionnaire misst Aspekte Ihres Führungsstils anhand von Fragen zu Ihrem Verhalten, Ihren Haltungen und Reaktionen in verschiedenen Führungssituationen. Die in Gruppen zusammengefassten Fragen beziehen sich auf verschiedene Führungsaspekte, die so genannten Kompetenzen. Der Führungsstil und die Arbeitsleistung einer Person werden durch das Zusammenspiel der Kompetenzen beeinflusst, die die Person besitzt.</t>
  </si>
  <si>
    <t>Ihre Führungsfähigkeit wird aber nicht allein durch die Kompetenzen beeinflusst, auch Ihre Persönlichkeit, insbesondere Ihre Talente, Ihre Interessen, Werte, intellektuellen Fähigkeiten, Ihre Lebenserfahrung und Ihre gegenwärtige Lebenssituation, machen Sie zu dem, was Sie sind. Psychologische Tests können nicht Ihre ganze Persönlichkeit erfassen. Deshalb müssen sie um weitere Informationen zu Ihrer Person ergänzt und in diesem erweiterten Kontext interpretiert werden.</t>
  </si>
  <si>
    <t>Bitte berücksichtigen Sie folgende Punkte, wenn Sie sich die Ergebnisse Ihres Assessments anschauen:</t>
  </si>
  <si>
    <t>Untenstehend finden Sie einen Rahmen, der Ihnen helfen kann herauszufinden, wie das Zusammenspiel aus Führungsstil, Persönlichkeit, Fähigkeiten und Motivation Ihre gegenwärtige Arbeitsleistung beeinflusst. Arbeiten Sie sich durch die einzelnen Kompetenzbereiche und überlegen Sie sich, welche Aufgaben Ihnen leicht fallen und bei welchen Sie etwas mehr Mühe haben, sie in immer gleich guter Qualität zu erledigen. Verwenden Sie neben dem Kompetenzrahmen Ihrer Organisation die Profil-Zusammenfassung, um Ihre Stärken zu ermitteln sowie die Bereiche zu erfassen, in denen Sie Ihre Leistung durch entsprechende Entwicklungsmassnahmen verbessern können.</t>
  </si>
  <si>
    <t>Bei der Klärung der Frage, welche Entwicklungsmassnahmen Sie ergreifen sollten, konzentrieren Sie sich am besten auf einen oder zwei Entwicklungsbereich(e), der/die Ihre künftige Arbeitsleistung mit hoher Wahrscheinlichkeit am meisten zu steigern vermögen. Setzen Sie sich in diesen Entwicklungsbereichen spezifische Lernziele.</t>
  </si>
  <si>
    <t>1. Ihrem Profil liegen die Aussagen zugrunde, die Sie durch die Beantwortung des Fragebogens zu Ihrer Person gemacht haben. Die Ergebnisse basieren also auf Ihrer eigenen Wahrnehmung Ihrer Person.</t>
  </si>
  <si>
    <t>2. Die Ergebnisse können auch beeinflusst werden durch die Art und Weise, wie Sie die Fragen beantwortet haben. Diese bewusst oder unbewusst gewählten Strategien – ob Sie nun sehr ehrlich oder sehr selbstkritisch waren oder sich gezwungen fühlten, ein möglichst positives Bild von sich zu vermitteln, – wirken sich auf das Ergebnis aus.</t>
  </si>
  <si>
    <t>3. Die Feedback-Zusammenfassung gibt einen Überblick über Ihre Ergebnisse in fünf breit gefassten Kompetenzbereichen, wobei Ihre Fähigkeiten jeweils einer von drei Kategorien zugeordnet werden. Diese Zuordnung basiert auf einem Vergleich Ihrer Antworten mit jenen von tausenden anderen Personen, die den Fragebogen ebenfalls ausgefüllt haben.</t>
  </si>
  <si>
    <t>4. Bitte denken Sie daran, dass dieses Assessment Ihnen ein klareres Bild Ihrer Persönlichkeit vermitteln und Ihnen helfen soll, sich weiterzuentwickeln oder Ihre persönlichen Entwicklungsziele zu erreichen. Sollten Sie sich im folgenden Profil nicht wiedererkennen, dann sollten Sie herausfinden, was andere Personen denken, indem Sie Vorgesetzte, Arbeitskolleginnen und -kollegen sowie Ihnen direkt unterstellte Mitarbeitende nach ihrer Meinung fragen.</t>
  </si>
  <si>
    <t>Ihr Profil</t>
  </si>
  <si>
    <t>Your profile</t>
  </si>
  <si>
    <t>Votre profil</t>
  </si>
  <si>
    <t>Zusammenfassung und Entwicklungspotenzial</t>
  </si>
  <si>
    <t>Was Sie bei der Interpretation der Resultate beachten sollten</t>
  </si>
  <si>
    <t xml:space="preserve">  beantwortete Fragen</t>
  </si>
  <si>
    <t>Ich</t>
  </si>
  <si>
    <t>Me</t>
  </si>
  <si>
    <t xml:space="preserve">  de réponses aux questions</t>
  </si>
  <si>
    <t xml:space="preserve">  of answered questions</t>
  </si>
  <si>
    <t>Résumé et potentiel de développement</t>
  </si>
  <si>
    <t>Mittelwert Führungskräfte international (N=6'118)</t>
  </si>
  <si>
    <t>Moyenne cadres international (N=6'118)</t>
  </si>
  <si>
    <t>Sie passen sich gut an neue Strategien an und können gut mit Veränderungen umgehen. Sie gehen Probleme innovativ und kreativ an, ergreifen die Initiative und veranlassen Änderungen.</t>
  </si>
  <si>
    <t>Sie passen sich in der Regel gut an neue Strategien an und gehen ziemlich gut mit Veränderungen um. Sie sind im Umgang mit Problemen durchschnittlich innovativ und kreativ.</t>
  </si>
  <si>
    <t>Sie passen sich nur langsam an neue Strategien an und neigen dazu, Veränderungen abzulehnen. Sie ziehen es vor, bewährte und erprobte Methoden zu nutzen; Sie überlassen es anderen, die Initiative zu ergreifen und Änderungen zu veranlassen.</t>
  </si>
  <si>
    <t>Sie analysieren Probleme, planen voraus und arbeiten methodisch und systematisch. Sie übernehmen Verantwortung für Ihr Handeln und treffen Entscheidungen ohne Zögern.</t>
  </si>
  <si>
    <t>Sie analysieren Probleme und planen in durchschnittlichem Masse voraus. Sie sind meistens recht gut vorbereitet und treffen die meisten Ihrer Entscheidungen relativ schnell.</t>
  </si>
  <si>
    <t>Sie bevorzugen es, Probleme zu lösen, wenn Sie auftauchen, statt vorauszuplanen. Sie wirken auf andere ziemlich unorganisiert und vermeiden es, Verantwortung für Ihr Handeln zu übernehmen. Entscheidungen treffen Sie nur zögerlich.</t>
  </si>
  <si>
    <t>Sie kommunizieren effizient, sind eine gute Netzwerkerin/ein guter Netzwerker und arbeiten gut mit Einzelpersonen und Teams zusammen. Sie hören zu, unterstützen andere und können mit den Gefühlen und Emotionen anderer gut umgehen.</t>
  </si>
  <si>
    <t>Ihre Sozialkompetenzen sind ziemlich ausgeprägt. Sie unterstützen andere in der Regel recht gut, sind ziemlich hilfsbereit und können mit den Gefühlen und Emotionen anderer durchschnittlich gut umgehen.</t>
  </si>
  <si>
    <t>Sie sind eine Einzelkämpferin/ein Einzelkämpfer; Sie kommunizieren und vernetzen sich nicht besonders effizient. Sie sind mit sich selbst beschäftigt und scheinen nicht zu wissen, wie Sie mit den Gefühlen und Emotionen anderer umgehen sollen.</t>
  </si>
  <si>
    <t>Sie sind ergebnis- und zielorientiert und immer darauf bedacht, Ihre Leistung zu steigern. Sie verstehen Ihr Geschäft und stellen die Kundenzufriedenheit ins Zentrum.</t>
  </si>
  <si>
    <t>Sie sind darauf bedacht, Ziele zu erreichen und Ergebnisse zu erzielen, achten dabei aber auch auf eine ausgeglichene Work-Life-Balance. Sie verstehen Ihr Geschäft ziemlich gut und können relativ gut mit Kunden umgehen.</t>
  </si>
  <si>
    <t>Sie wirken ziemlich locker und entspannt. Sie scheinen nicht so recht bei Ihrer Arbeit zu sein und haben wenig Interesse, sich zu verbessern oder voranzukommen. Sie sind nicht sehr kundenorientiert.</t>
  </si>
  <si>
    <t>Sie zeigen Autorität, haben Einfluss, delegieren effizient und helfen anderen, sich zu verbessern und weiterzuentwickeln. Sie sind belastbar und können gut mit Rückschlägen umgehen.</t>
  </si>
  <si>
    <t>Ihre Fähigkeiten, ein Team zu führen und zu beaufsichtigen, sind durchschnittlich. Sie können recht gut mit Belastungen umgehen und sind bereit, Zeit zu investieren, um andere in ihrer Entwicklung zu unterstützen.</t>
  </si>
  <si>
    <t>Sie halten sich lieber zurück und überlassen anderen die Führung. Sie fühlen sich unwohl, wenn Sie andere beaufsichtigen oder Aufgaben delegieren müssen. Mit Belastungen und Stresssituationen können Sie nicht allzu gut umgehen.</t>
  </si>
  <si>
    <t>M: Umgang mit Veränderungen</t>
  </si>
  <si>
    <t>P: Planung und Organisation</t>
  </si>
  <si>
    <t>I: Sozialkompetenz</t>
  </si>
  <si>
    <t>R: Ergebnisorientierung</t>
  </si>
  <si>
    <t xml:space="preserve">M : Gestion du changement </t>
  </si>
  <si>
    <t>P : Planification et organisation</t>
  </si>
  <si>
    <t xml:space="preserve">I : Compétences sociales </t>
  </si>
  <si>
    <t>R : Focalisation sur le résultat</t>
  </si>
  <si>
    <t>L : Leadership</t>
  </si>
  <si>
    <t>Bemerkungen/Ziele</t>
  </si>
  <si>
    <t>Remarques/objectifs</t>
  </si>
  <si>
    <t>myName</t>
  </si>
  <si>
    <t>Mittelwert Berufsbildung (N=140)</t>
  </si>
  <si>
    <r>
      <rPr>
        <sz val="10"/>
        <color theme="1"/>
        <rFont val="Calibri"/>
        <family val="2"/>
      </rPr>
      <t>←</t>
    </r>
    <r>
      <rPr>
        <sz val="10"/>
        <color theme="1"/>
        <rFont val="Arial"/>
        <family val="2"/>
      </rPr>
      <t xml:space="preserve"> Pour effacer les réponses, s.v.p supprimez les points dans cette colonne.</t>
    </r>
  </si>
  <si>
    <t>Auswertung</t>
  </si>
  <si>
    <t>Évaluation</t>
  </si>
  <si>
    <t>L2: Motivieren und Fördern</t>
  </si>
  <si>
    <t xml:space="preserve">Le questionnaire Management Development mesure des aspects de votre style de direction à l’aide de questions relatives à votre comportement, votre attitude et vos réactions en tant que manager dans différentes situations. Des groupes de questions couvrent les différents aspects du comportement de leadership, aussi appelés compétences. Le style de direction et le rendement au travail sont influencés par l’interaction des compétences que possède une personne.   </t>
  </si>
  <si>
    <t>Ce que vous devriez prendre en considération pour l'interprétation des résultats</t>
  </si>
  <si>
    <t xml:space="preserve">Votre capacité de direction ne dépend cependant pas uniquement de vos compétences. Votre personnalité, vos talents, vos intérêts, vos valeurs, vos capacités intellectuelles, votre expérience de vie et votre situation actuelle font de vous la personne que vous êtes. Des tests psychologiques ne sont pas en mesure d’appréhender toute votre personnalité. C’est pourquoi, ils doivent être complétés par d’autres informations à votre sujet et interprétés dans un contexte plus large.  </t>
  </si>
  <si>
    <t>Merci de tenir compte des points suivants lorsque vous prenez connaissance des résultats de votre évaluation :</t>
  </si>
  <si>
    <t>1. Votre profil est basé sur vos réponses aux questions relatives à votre personne, c’est-à-dire sur votre perception de vous-même.</t>
  </si>
  <si>
    <t>2. Les résultats peuvent aussi être influencés par la stratégie que vous avez adoptée pour répondre aux questions. Choisie de manière délibérée ou non, cette stratégie d’être très franc, très autocritique, voire sous pression pour renvoyer une image aussi positive que possible affecte les résultats.</t>
  </si>
  <si>
    <t>3. Le résumé du feedback donne un aperçu de vos résultats pour cinq domaines de compétences assez larges ; vos capacités sont à chaque fois réparties dans trois catégories. Cette répartition est basée sur la comparaison de vos réponses aux réponses de milliers d’autres personnes ayant rempli ce questionnaire.</t>
  </si>
  <si>
    <t xml:space="preserve">4. N’oubliez pas que le but de cette évaluation est de vous permettre d’avoir une meilleure compréhension de votre personnalité et de vous aider à atteindre vos objectifs de développement personnel. Si vous ne vous reconnaissez pas à travers le profil ci-après, demandez à vos supérieurs, à vos collègues et à vos subordonnées directs ce qu’ils pensent de vous.  </t>
  </si>
  <si>
    <t>Ci-après, vous trouvez une grille vous permettant de déterminer dans quelle mesure votre style de direction associé à votre personnalité, vos capacités et votre motivation influencent votre performance actuelle au travail.  Analysez les différents domaines de compétences et réfléchissez quelles sont les tâches que vous accomplissez avec facilité et quelles sont celles qui demandent plus d’effort pour assurer un certain niveau de qualité. En plus du résumé du profil,  utilisez le cadre de compétences de votre organisation pour déterminer vos forces et définir les domaines pour lesquels des mesures de développement augmenteraient vos performances.</t>
  </si>
  <si>
    <t xml:space="preserve">Pour le choix des mesures de développement, concentrez-vous sur les deux domaines les plus susceptibles d’améliorer votre performance au travail. Définissez des objectifs d’apprentissage spécifiques pour ces domaines de développement.  </t>
  </si>
  <si>
    <t xml:space="preserve">Vous vous adaptez facilement aux nouvelles stratégies et vous gérez bien les changements. Vous abordez les problèmes de manière innovante et créative, prenez des initiatives et incitez des changements.  </t>
  </si>
  <si>
    <t>En général, vous vous adaptez facilement aux nouvelles stratégies et gérez relativement bien les changements. Vous abordez les problèmes de manière moyennement innovante et créative.</t>
  </si>
  <si>
    <t>Vous ne vous adaptez que lentement aux nouvelles stratégies et vous avez tendance à résister au changement. Vous préférez utiliser des méthodes éprouvées. Vous laissez à d’autres le soin de prendre des initiatives ou d’initier des changements.</t>
  </si>
  <si>
    <t>Vous analysez les problèmes, vous êtes prévoyant-e et vous travaillez de manière méthodique et systématique. Vous prenez la responsabilité de vos actes et vous prenez des décisions sans hésiter.</t>
  </si>
  <si>
    <t>Vous analysez les problèmes et vous vous montrez prévoyant-e dans une certaine mesure. En règle générale, vous êtes bien préparé-e et vous prenez la plupart de vos décisions assez rapidement.</t>
  </si>
  <si>
    <t>Vous préférez résoudre les problèmes une fois qu’ils se posent plutôt que de les prévoir. Vous donnez aux autres l’impression d’être peu organisé-e et vous évitez de prendre la responsabilité de vos actes. Vous hésitez à prendre des décisions.</t>
  </si>
  <si>
    <t>Vous communiquez de manière efficace, vous disposez de bonnes compétences de réseautage et vous êtes apte à travailler seul-e ou en équipe. Vous savez écouter et aider les autres ; vous savez gérer les sentiments et les émotions des autres.</t>
  </si>
  <si>
    <t>Vos compétences sociales sont relativement bonnes. En général, vous soutenez relativement bien les autres et vous vous montrez assez coopératif/coopérative. Vous savez moyennement bien gérer les sentiments et les émotions des autres.</t>
  </si>
  <si>
    <t>Vous être un-e individualiste. Votre communication et vos compétences de réseautage ne sont pas très efficaces. Vous vous préoccupez surtout de vous et vous ne semblez pas savoir gérer les sentiments et les émotions des autres.</t>
  </si>
  <si>
    <t xml:space="preserve">Votre travail est fortement axé sur les résultats et les objectifs et vous cherchez toujours à optimiser votre performance.  Vous connaissez bien votre travail et la satisfaction des clients est au centre de vos préoccupations. </t>
  </si>
  <si>
    <t>Vous cherchez à atteindre des objectifs et des résultats, mais aussi un bon équilibre entre la vie professionnelle et la vie privée. Vous connaissez relativement bien votre travail et entretenez un contact relativement bon avec les clients.</t>
  </si>
  <si>
    <t>Vous paraissez être relativement décontracté-e. Vous semblez être un peu détaché-e de votre travail et ne cherchez pas vraiment à vous améliorer ou vous développer. Votre orientation clients n’est pas optimale.</t>
  </si>
  <si>
    <t>Vous montrez de l’autorité, vous avez de l’influence, vous savez déléguer de manière efficace et aider les autres à s’améliorer et à se développer. Vous résistez au stress et savez bien gérer les revers.</t>
  </si>
  <si>
    <t>Vos aptitudes de mener et diriger une équipe sont moyennes. Vous résistez relativement bien au stress et vous êtes prêt-e à investir du temps pour soutenir les autres dans leur développement.</t>
  </si>
  <si>
    <t>Vous préférez rester en arrière-plan et laisser diriger les autres. Vous n’êtes pas à l’aise, si vous devez surveiller d’autres personnes ou si vous devez déléguer des taches. Vous résistez relativement mal à la pression et au stress.</t>
  </si>
  <si>
    <t xml:space="preserve">Veut faire bonne impression, a fait preuve de peu d'autocritique/honêté dans ses réponses </t>
  </si>
  <si>
    <t>Moyenne formation professionnelle (N=140)</t>
  </si>
  <si>
    <t>L: Führungskompetenz (Leadership)</t>
  </si>
  <si>
    <t>Nombre de points</t>
  </si>
  <si>
    <t>Selbstdarstellung</t>
  </si>
  <si>
    <t>désirabilité sociale</t>
  </si>
  <si>
    <t>wenig selbstkritisch</t>
  </si>
  <si>
    <t>peu autocritique</t>
  </si>
  <si>
    <t>Management Developement Questionnaire (MDQ): Auswertung</t>
  </si>
  <si>
    <t>Management Developement Questionnaire (MDQ) : Évaluation</t>
  </si>
  <si>
    <t>Punktzahl</t>
  </si>
  <si>
    <t>Mittelwert Führungskräfte (N=6'118)</t>
  </si>
  <si>
    <t>Moyenne cadres (N=6'118)</t>
  </si>
  <si>
    <t>sehr selbstkritisch</t>
  </si>
  <si>
    <t>très autocritique</t>
  </si>
  <si>
    <t>Starke Ablehung</t>
  </si>
  <si>
    <t>Ablehnung</t>
  </si>
  <si>
    <t>Neutral</t>
  </si>
  <si>
    <t>Zustimmung</t>
  </si>
  <si>
    <t>Starke Zustimmung</t>
  </si>
  <si>
    <t>Starke Ablehnung, wenn Sie der Aussage auf keinen Fall zustimmen oder sie für völlig unzutreffend halten.</t>
  </si>
  <si>
    <t>Ablehnung, wenn Sie der Aussage eher nicht zustimmen oder sie für unzutreffend halten.</t>
  </si>
  <si>
    <t>Neutral, wenn die Aussage weder richtig noch falsch, also weder zutreffend noch unzutreffend ist.</t>
  </si>
  <si>
    <t>Zustimmung, wenn Sie der Aussage eher zustimmen oder sie für zutreffend halten.</t>
  </si>
  <si>
    <t>Starke Zustimmung, wenn Sie der Aussage nachdrücklich zustimmen oder sie für völlig zutreffend halten.</t>
  </si>
  <si>
    <t>Ich habe gerne viele Leute um mich herum.</t>
  </si>
  <si>
    <t>Ich mag meine Zeit nicht mit Tagträumereien verschwenden.</t>
  </si>
  <si>
    <t>Ich versuche zu jedem, dem ich begegne, freundlich zu sein.</t>
  </si>
  <si>
    <t>Ich halte meine Sachen ordentlich und sauber.</t>
  </si>
  <si>
    <t>Ich fühle mich anderen oft unterlegen.</t>
  </si>
  <si>
    <t>Ich bin leicht zum Lachen zu bringen.</t>
  </si>
  <si>
    <t>Ich finde philosophische Diskussionen langweilig.</t>
  </si>
  <si>
    <t>Ich bekomme häufig Streit mit meiner Familie und Kollegen.</t>
  </si>
  <si>
    <t>Ich kann mir meine Zeit gut einteilen, so dass ich meine Angelegenheiten rechtzeitig beende.</t>
  </si>
  <si>
    <t>Wenn ich unter starkem Stress stehe, fühle ich mich manchmal, als ob ich zusammenbräche.</t>
  </si>
  <si>
    <t>Ich halte mich nicht für besonders fröhlich.</t>
  </si>
  <si>
    <t>Mich begeistern die Motive, die ich in der Kunst und in der Natur finde.</t>
  </si>
  <si>
    <t>Manche Leute halten mich für selbstsüchtig und selbstgefällig.</t>
  </si>
  <si>
    <t>Ich bin kein sehr systematisch vorgehender Mensch.</t>
  </si>
  <si>
    <t>Ich fühle mich selten einsam oder traurig.</t>
  </si>
  <si>
    <t xml:space="preserve">Ich unterhalte mich wirklich gerne mit anderen Menschen. </t>
  </si>
  <si>
    <t>Ich würde lieber mit anderen zusammenarbeiten, als mit ihnen zu wetteifern.</t>
  </si>
  <si>
    <t xml:space="preserve"> Ich versuche, alle mir übertragenen Aufgaben sehr gewissenhaft zu erledigen.</t>
  </si>
  <si>
    <t xml:space="preserve">Ich fühle mich oft angespannt und nervös. </t>
  </si>
  <si>
    <t xml:space="preserve">Ich bin gerne im Zentrum des Geschehens. </t>
  </si>
  <si>
    <t>Poesie beeindruckt mich wenig oder gar nicht.</t>
  </si>
  <si>
    <t xml:space="preserve">Im Hinblick auf die Absichten anderer bin ich eher zynisch und skeptisch. </t>
  </si>
  <si>
    <t xml:space="preserve">Ich habe eine Reihe von klaren Zielen und arbeite systematisch auf sie zu. </t>
  </si>
  <si>
    <t>Manchmal fühle ich mich völlig wertlos.</t>
  </si>
  <si>
    <t xml:space="preserve">Ich ziehe es gewöhnlich vor, Dinge allein zu tun. </t>
  </si>
  <si>
    <t xml:space="preserve">Ich probiere oft neue und fremde Speisen aus. </t>
  </si>
  <si>
    <t xml:space="preserve">Ich glaube, dass man von den meisten Leuten ausgenutzt wird, wenn man es zulässt. </t>
  </si>
  <si>
    <t xml:space="preserve">Ich vertrödele eine Menge Zeit, bevor ich mit einer Arbeit beginne. </t>
  </si>
  <si>
    <t>Ich empfinde selten Furcht oder Angst.</t>
  </si>
  <si>
    <t xml:space="preserve">Ich habe oft das Gefühl, vor Energie überzuschäumen. </t>
  </si>
  <si>
    <t xml:space="preserve">Ich nehme nur selten Notiz von den Stimmungen oder Gefühlen, die verschiedene Umgebungen hervorrufen. </t>
  </si>
  <si>
    <t>Die meisten Menschen, die ich kenne, mögen mich.</t>
  </si>
  <si>
    <t>Ich arbeite hart, um meine Ziele zu erreichen.</t>
  </si>
  <si>
    <t xml:space="preserve">Ich ärgere mich oft darüber, wie andere Leute mich behandeln. </t>
  </si>
  <si>
    <t xml:space="preserve">Ich bin ein fröhlicher, gut gelaunter Mensch. </t>
  </si>
  <si>
    <t xml:space="preserve">Ich glaube, dass wir bei ethischen Entscheidungen auf die Ansichten unserer religiösen Autoritäten achten sollten. </t>
  </si>
  <si>
    <t>Manche Leute halten mich für kalt und berechnend.</t>
  </si>
  <si>
    <t>Wenn ich eine Verpflichtung eingehe, so kann man sich auf mich bestimmt verlassen.</t>
  </si>
  <si>
    <t>Zu häufig bin ich entmutigt und will aufgeben, wenn etwas schief geht.</t>
  </si>
  <si>
    <t>Ich bin kein gut gelaunter Optimist.</t>
  </si>
  <si>
    <t xml:space="preserve">Wenn ich Literatur lese oder ein Kunstwerk betrachte, empfinde ich manchmal ein Frösteln oder eine Welle der Begeisterung. </t>
  </si>
  <si>
    <t>In Bezug auf meine Einstellungen bin ich nüchtern und unnachgiebig.</t>
  </si>
  <si>
    <t>Manchmal bin ich nicht so verlässlich oder zuverlässig, wie ich sein sollte.</t>
  </si>
  <si>
    <t>Ich bin selten traurig oder deprimiert.</t>
  </si>
  <si>
    <t>Ich führe ein hektisches Leben.</t>
  </si>
  <si>
    <t xml:space="preserve">Ich habe wenig Interesse, über die Natur des Universums oder die Lage der Menschheit zu spekulieren. </t>
  </si>
  <si>
    <t>Ich versuche, stets rücksichtsvoll und sensibel zu handeln.</t>
  </si>
  <si>
    <t>Ich bin eine tüchtige Person, die ihre Arbeit immer erledigt.</t>
  </si>
  <si>
    <t>Ich fühle mich oft hilflos und wünsche mir eine Person, die meine Probleme löst.</t>
  </si>
  <si>
    <t xml:space="preserve">Ich bin ein sehr aktiver Mensch. </t>
  </si>
  <si>
    <t>Ich bin sehr wissbegierig.</t>
  </si>
  <si>
    <t>Wenn ich Menschen nicht mag, so zeige ich ihnen das auch offen.</t>
  </si>
  <si>
    <t>Ich werde wohl niemals fähig sein, Ordnung in mein Leben zu bringen.</t>
  </si>
  <si>
    <t>Manchmal war mir etwas so peinlich, dass ich mich am liebsten versteckt hätte.</t>
  </si>
  <si>
    <t>Lieber würde ich meine eigenen Wege gehen, als eine Gruppe anzuführen.</t>
  </si>
  <si>
    <t>Ich habe oft Spaß daran, mit Theorien oder abstrakten Ideen zu spielen.</t>
  </si>
  <si>
    <t>Um zu bekommen, was ich will, bin ich notfalls bereit, Menschen zu manipulieren.</t>
  </si>
  <si>
    <t>Bei allem, was ich tue, strebe ich nach Perfektion.</t>
  </si>
  <si>
    <t>désapprouve fortement</t>
  </si>
  <si>
    <t>désapprouve un peu</t>
  </si>
  <si>
    <t xml:space="preserve">n’approuve ni ne dé_x0002_sapprouve </t>
  </si>
  <si>
    <t xml:space="preserve">approuve un peu </t>
  </si>
  <si>
    <t>approuve fortement</t>
  </si>
  <si>
    <t>NEO-Fünf-Faktoren-Inventar (Big Five) nach Costa und McCrae</t>
  </si>
  <si>
    <t>Neurotizismus</t>
  </si>
  <si>
    <t>Extraversion</t>
  </si>
  <si>
    <t>Offenheit für Erfahrung</t>
  </si>
  <si>
    <t>Verträglichkeit</t>
  </si>
  <si>
    <t>Gewissenhaftigkeit</t>
  </si>
  <si>
    <t>N</t>
  </si>
  <si>
    <t>O</t>
  </si>
  <si>
    <t>V</t>
  </si>
  <si>
    <t>G</t>
  </si>
  <si>
    <t>Dim</t>
  </si>
  <si>
    <t>Summe</t>
  </si>
  <si>
    <t xml:space="preserve">Ich glaube, dass es Personen oft nur verwirrt und irreführt, wenn man sie Rednern zuhören lässt, die kontroverse Standpunkte vertreten. </t>
  </si>
  <si>
    <t>Ich mache mir nicht so schnell Sorgen. (Ich bin nicht leicht beunruhigt).</t>
  </si>
  <si>
    <t>Névrosisme</t>
  </si>
  <si>
    <t>Ouverture à l'expérience</t>
  </si>
  <si>
    <t>Conscience</t>
  </si>
  <si>
    <t>Je ne m'inquiète pas facilement.</t>
  </si>
  <si>
    <t>J'aime avoir beaucoup de monde autour de moi.</t>
  </si>
  <si>
    <t>Je n'aime pas perdre mon temps à rêvasser.</t>
  </si>
  <si>
    <t>J'essaie d'être aimable avec toutes les personnes que je rencontre.</t>
  </si>
  <si>
    <t>Je garde mes affaires en ordre et propres.</t>
  </si>
  <si>
    <t>Je me sens souvent inférieur aux autres.</t>
  </si>
  <si>
    <t>Il est facile de me faire rire.</t>
  </si>
  <si>
    <t>Je trouve les discussions philosophiques ennuyeuses.</t>
  </si>
  <si>
    <t>Je me dispute souvent avec ma famille et mes collègues.</t>
  </si>
  <si>
    <t>Je gère bien mon temps, de sorte que je termine mes affaires à temps.</t>
  </si>
  <si>
    <t>Lorsque je suis soumis à un stress important, j'ai parfois l'impression de m'effondrer.</t>
  </si>
  <si>
    <t>Je ne me considère pas comme particulièrement joyeux.</t>
  </si>
  <si>
    <t>Ce qui me passionne, ce sont les motifs que je trouve dans l'art et la nature.</t>
  </si>
  <si>
    <t>Certaines personnes pensent que je suis égoïste et suffisant.</t>
  </si>
  <si>
    <t>Je ne suis pas une personne très méthodique.</t>
  </si>
  <si>
    <t>Je me sens rarement seul ou triste.</t>
  </si>
  <si>
    <t xml:space="preserve">J'aime vraiment discuter avec les autres. </t>
  </si>
  <si>
    <t xml:space="preserve">Je pense que le fait de laisser des personnes écouter des orateurs qui défendent des points de vue controversés ne fait souvent que les confondre et les induire en erreur. </t>
  </si>
  <si>
    <t>Je préfère collaborer avec les autres plutôt que de rivaliser avec eux.</t>
  </si>
  <si>
    <t xml:space="preserve"> J'essaie d'accomplir toutes les tâches qui me sont confiées très consciencieusement.</t>
  </si>
  <si>
    <t xml:space="preserve">Je me sens souvent tendu et nerveux. </t>
  </si>
  <si>
    <t xml:space="preserve">J'aime être au centre de l'action. </t>
  </si>
  <si>
    <t>La poésie m'impressionne peu ou pas du tout.</t>
  </si>
  <si>
    <t xml:space="preserve">Je suis plutôt cynique et sceptique quant aux intentions des autres. </t>
  </si>
  <si>
    <t xml:space="preserve">J'ai une série d'objectifs clairs et je travaille systématiquement à les atteindre. </t>
  </si>
  <si>
    <t>Parfois, je me sens complètement inutile.</t>
  </si>
  <si>
    <t xml:space="preserve">Je préfère généralement faire les choses seul. </t>
  </si>
  <si>
    <t xml:space="preserve">J'essaie souvent des plats nouveaux et inconnus. </t>
  </si>
  <si>
    <t xml:space="preserve">Je pense que si on laisse faire, la plupart des gens profitent de nous. </t>
  </si>
  <si>
    <t xml:space="preserve">Je passe beaucoup de temps avant de commencer un travail. </t>
  </si>
  <si>
    <t>Je ressens rarement de la peur ou de l'anxiété.</t>
  </si>
  <si>
    <t xml:space="preserve">J'ai souvent l'impression de déborder d'énergie. </t>
  </si>
  <si>
    <t xml:space="preserve">Je ne prends que rarement note des humeurs ou des sentiments que suscitent différents environnements. </t>
  </si>
  <si>
    <t>La plupart des gens que je connais m'apprécient.</t>
  </si>
  <si>
    <t>Je travaille dur pour atteindre mes objectifs.</t>
  </si>
  <si>
    <t xml:space="preserve">Je suis souvent agacé par la manière dont les autres me traitent. </t>
  </si>
  <si>
    <t xml:space="preserve">Je suis une personne joyeuse et de bonne humeur. </t>
  </si>
  <si>
    <t xml:space="preserve">Je pense que nous devrions tenir compte des opinions de nos autorités religieuses lorsque nous prenons des décisions éthiques. </t>
  </si>
  <si>
    <t>Certaines personnes pensent que je suis froide et calculatrice.</t>
  </si>
  <si>
    <t>Si je prends un engagement, on peut certainement compter sur moi.</t>
  </si>
  <si>
    <t>Trop souvent, je me décourage et j'ai envie d'abandonner quand les choses vont mal.</t>
  </si>
  <si>
    <t>Je ne suis pas un optimiste de bonne humeur.</t>
  </si>
  <si>
    <t xml:space="preserve">Lorsque je lis de la littérature ou que j'observe une œuvre d'art, il m'arrive de ressentir un frisson ou une vague d'enthousiasme. </t>
  </si>
  <si>
    <t>En ce qui concerne mes attitudes, je suis sobre et intransigeant.</t>
  </si>
  <si>
    <t>Parfois, je ne suis pas aussi fiable ou digne de confiance que je devrais l'être.</t>
  </si>
  <si>
    <t>Je suis rarement triste ou déprimé.</t>
  </si>
  <si>
    <t>Je mène une vie trépidante.</t>
  </si>
  <si>
    <t xml:space="preserve">Je n'ai que peu d'intérêt à spéculer sur la nature de l'univers ou la situation de l'humanité. </t>
  </si>
  <si>
    <t>J'essaie toujours d'agir avec considération et sensibilité.</t>
  </si>
  <si>
    <t>Je suis une personne efficace qui fait toujours son travail.</t>
  </si>
  <si>
    <t>Je me sens souvent impuissant(e) et je souhaite qu'une personne résolve mes problèmes.</t>
  </si>
  <si>
    <t xml:space="preserve">Je suis une personne très active. </t>
  </si>
  <si>
    <t>J'ai une grande soif d'apprendre.</t>
  </si>
  <si>
    <t>Si je n'aime pas les gens, je le leur montre ouvertement.</t>
  </si>
  <si>
    <t>Je ne serai sans doute jamais capable de mettre de l'ordre dans ma vie.</t>
  </si>
  <si>
    <t>Parfois, j'étais tellement gêné que je préférais me cacher.</t>
  </si>
  <si>
    <t>Je préfère suivre mon propre chemin plutôt que de diriger un groupe.</t>
  </si>
  <si>
    <t>Je m'amuse souvent à jouer avec des théories ou des idées abstraites.</t>
  </si>
  <si>
    <t>Pour obtenir ce que je veux, je suis prêt à manipuler les gens si nécessaire.</t>
  </si>
  <si>
    <t>Dans tout ce que je fais, je recherche la perfection.</t>
  </si>
  <si>
    <t>I like having lots of people around me.</t>
  </si>
  <si>
    <t>I don't like to waste my time daydreaming.</t>
  </si>
  <si>
    <t>I try to be friendly to everyone I meet.</t>
  </si>
  <si>
    <t>I keep my things tidy and clean.</t>
  </si>
  <si>
    <t>I often feel inferior to others.</t>
  </si>
  <si>
    <t>I am easy to make laugh.</t>
  </si>
  <si>
    <t>I find philosophical discussions boring.</t>
  </si>
  <si>
    <t>I often get into arguments with my family and colleagues.</t>
  </si>
  <si>
    <t>I am good at managing my time so that I finish my affairs on time.</t>
  </si>
  <si>
    <t>When I'm under a lot of stress, I sometimes feel like I'm going to collapse.</t>
  </si>
  <si>
    <t>I don't think I'm particularly cheerful.</t>
  </si>
  <si>
    <t>I am inspired by the motifs I find in art and nature.</t>
  </si>
  <si>
    <t>Some people think I'm selfish and self-indulgent.</t>
  </si>
  <si>
    <t>I am not a very systematic person.</t>
  </si>
  <si>
    <t>I rarely feel lonely or sad.</t>
  </si>
  <si>
    <t xml:space="preserve">I really enjoy talking to other people. </t>
  </si>
  <si>
    <t xml:space="preserve">I believe that letting people listen to speakers who have controversial points of view often only confuses and misleads them. </t>
  </si>
  <si>
    <t>I would rather collaborate with others than compete with them.</t>
  </si>
  <si>
    <t xml:space="preserve"> I try to do all the tasks assigned to me very conscientiously.</t>
  </si>
  <si>
    <t xml:space="preserve">I often feel tense and nervous. </t>
  </si>
  <si>
    <t xml:space="preserve">I like to be at the center of things. </t>
  </si>
  <si>
    <t>Poetry makes little or no impression on me.</t>
  </si>
  <si>
    <t xml:space="preserve">I tend to be cynical and skeptical about the intentions of others. </t>
  </si>
  <si>
    <t>Mi piace avere molte persone intorno a me.</t>
  </si>
  <si>
    <t>Non mi piace perdere tempo a sognare ad occhi aperti.</t>
  </si>
  <si>
    <t>Cerco di essere amichevole con tutti quelli che incontro.</t>
  </si>
  <si>
    <t>Tengo le mie cose in ordine e pulite.</t>
  </si>
  <si>
    <t>Spesso mi sento inferiore agli altri.</t>
  </si>
  <si>
    <t>È facile che mi facciano ridere.</t>
  </si>
  <si>
    <t>Trovo noiose le discussioni filosofiche.</t>
  </si>
  <si>
    <t>Litigo spesso con la mia famiglia e con i colleghi.</t>
  </si>
  <si>
    <t>Sono bravo a organizzare il mio tempo in modo da portare a termine le mie attività in tempo.</t>
  </si>
  <si>
    <t>Quando sono molto stressato, a volte mi sento come se stessi per crollare.</t>
  </si>
  <si>
    <t>Non credo di essere particolarmente allegra.</t>
  </si>
  <si>
    <t>Mi ispiro ai motivi che trovo nell'arte e nella natura.</t>
  </si>
  <si>
    <t>Alcuni pensano che io sia egoista e indulgente.</t>
  </si>
  <si>
    <t>Non sono una persona molto sistematica.</t>
  </si>
  <si>
    <t>Raramente mi sento sola o triste.</t>
  </si>
  <si>
    <t xml:space="preserve">Mi piace molto socializzare con altre persone. </t>
  </si>
  <si>
    <t xml:space="preserve">Credo che far ascoltare alle persone oratori con punti di vista controversi spesso non faccia altro che confonderle e fuorviarle. </t>
  </si>
  <si>
    <t>Preferisco lavorare con gli altri piuttosto che competere con loro.</t>
  </si>
  <si>
    <t xml:space="preserve"> Cerco di essere molto coscienzioso in tutti i compiti che mi vengono assegnati.</t>
  </si>
  <si>
    <t xml:space="preserve">Spesso mi sento teso e nervoso. </t>
  </si>
  <si>
    <t xml:space="preserve">Mi piace essere al centro degli eventi. </t>
  </si>
  <si>
    <t>La poesia mi fa poca o nessuna impressione.</t>
  </si>
  <si>
    <t xml:space="preserve">Tendo a essere cinico e scettico sulle intenzioni degli altri. </t>
  </si>
  <si>
    <t>I am not easily worried.</t>
  </si>
  <si>
    <t xml:space="preserve">Non mi preoccupo facilmente. </t>
  </si>
  <si>
    <t xml:space="preserve">Ho una serie di obiettivi chiari e sto lavorando sistematicamente per raggiungerli. </t>
  </si>
  <si>
    <t>A volte mi sento completamente inutile.</t>
  </si>
  <si>
    <t xml:space="preserve">Di solito preferisco fare le cose da solo. </t>
  </si>
  <si>
    <t xml:space="preserve">Provo spesso cibi nuovi e sconosciuti. </t>
  </si>
  <si>
    <t xml:space="preserve">Credo che la maggior parte delle persone si approfitti di te se glielo permetti. </t>
  </si>
  <si>
    <t xml:space="preserve">Passo molto tempo prima di iniziare un lavoro. </t>
  </si>
  <si>
    <t>Raramente provo paura o ansia.</t>
  </si>
  <si>
    <t xml:space="preserve">Spesso mi sento come se fossi pieno di energia. </t>
  </si>
  <si>
    <t xml:space="preserve">Raramente faccio caso agli stati d'animo o ai sentimenti che i diversi ambienti evocano. </t>
  </si>
  <si>
    <t>Piaccio alla maggior parte delle persone che conosco.</t>
  </si>
  <si>
    <t>Lavoro duramente per raggiungere i miei obiettivi.</t>
  </si>
  <si>
    <t xml:space="preserve">Spesso mi infastidisco per come mi trattano gli altri. </t>
  </si>
  <si>
    <t xml:space="preserve">Sono una persona allegra e di buon umore. </t>
  </si>
  <si>
    <t xml:space="preserve">Credo che dovremmo prestare attenzione alle opinioni delle nostre autorità religiose quando prendiamo decisioni etiche. </t>
  </si>
  <si>
    <t>Alcuni pensano che io sia fredda e calcolatrice.</t>
  </si>
  <si>
    <t>Quando prendo un impegno, si può contare su di me.</t>
  </si>
  <si>
    <t>Troppo spesso mi scoraggio e voglio arrendermi quando le cose vanno male.</t>
  </si>
  <si>
    <t>Non sono un ottimista di buon umore.</t>
  </si>
  <si>
    <t xml:space="preserve">Quando leggo la letteratura o guardo un'opera d'arte, a volte sento un brivido o un'ondata di eccitazione. </t>
  </si>
  <si>
    <t>Quando si tratta dei miei atteggiamenti, sono sobrio e inflessibile.</t>
  </si>
  <si>
    <t xml:space="preserve">I have a clear set of goals and am systematically working towards them. </t>
  </si>
  <si>
    <t>Sometimes I feel completely worthless.</t>
  </si>
  <si>
    <t xml:space="preserve">I usually prefer to do things on my own. </t>
  </si>
  <si>
    <t xml:space="preserve">I often try new and unfamiliar foods. </t>
  </si>
  <si>
    <t xml:space="preserve">I believe that most people will take advantage of you if you let them. </t>
  </si>
  <si>
    <t xml:space="preserve">I pass a lot of time before I start a job. </t>
  </si>
  <si>
    <t>I rarely feel fear or anxiety.</t>
  </si>
  <si>
    <t xml:space="preserve">I often feel like I'm overflowing with energy. </t>
  </si>
  <si>
    <t xml:space="preserve">I rarely take notice of the moods or feelings that different environments evoke. </t>
  </si>
  <si>
    <t>Most people I know like me.</t>
  </si>
  <si>
    <t>I work hard to achieve my goals.</t>
  </si>
  <si>
    <t xml:space="preserve">I often get annoyed at how other people treat me. </t>
  </si>
  <si>
    <t xml:space="preserve">I am a cheerful, good-humored person. </t>
  </si>
  <si>
    <t xml:space="preserve">I believe that we should pay attention to the views of our religious authorities when making ethical decisions. </t>
  </si>
  <si>
    <t>Some people think I'm cold and calculating.</t>
  </si>
  <si>
    <t>When I make a commitment, I can certainly be counted on.</t>
  </si>
  <si>
    <t>Too often I get discouraged and want to give up when things go wrong.</t>
  </si>
  <si>
    <t>I am not a good-humored optimist.</t>
  </si>
  <si>
    <t xml:space="preserve">When I read literature or look at a work of art, I sometimes feel a chill or a wave of excitement. </t>
  </si>
  <si>
    <t>When it comes to my attitudes, I am sober and unyielding.</t>
  </si>
  <si>
    <t>Sometimes I'm not as reliable or dependable as I should be.</t>
  </si>
  <si>
    <t>I am rarely sad or depressed.</t>
  </si>
  <si>
    <t>I lead a hectic life.</t>
  </si>
  <si>
    <t xml:space="preserve">I have little interest in speculating about the nature of the universe or the state of humanity. </t>
  </si>
  <si>
    <t>I always try to act considerately and sensitively.</t>
  </si>
  <si>
    <t>I am a hardworking person who always gets the job done.</t>
  </si>
  <si>
    <t>I often feel helpless and wish for someone to solve my problems.</t>
  </si>
  <si>
    <t xml:space="preserve">I am a very active person. </t>
  </si>
  <si>
    <t>I am very inquisitive.</t>
  </si>
  <si>
    <t>If I don't like people, I show them openly.</t>
  </si>
  <si>
    <t>I will probably never be able to put my life in order.</t>
  </si>
  <si>
    <t>Sometimes I was so embarrassed by something that I would have preferred to hide.</t>
  </si>
  <si>
    <t>I would rather go my own way than lead a group.</t>
  </si>
  <si>
    <t>I often enjoy playing with theories or abstract ideas.</t>
  </si>
  <si>
    <t>To get what I want, I'm prepared to manipulate people if necessary.</t>
  </si>
  <si>
    <t>I strive for perfection in everything I do.</t>
  </si>
  <si>
    <t>Neuroticism</t>
  </si>
  <si>
    <t>Agreeableness</t>
  </si>
  <si>
    <t>Conscientiousness</t>
  </si>
  <si>
    <t>A volte non sono affidabile o affidabile come dovrei.</t>
  </si>
  <si>
    <t>Raramente sono triste o depresso.</t>
  </si>
  <si>
    <t>Conduco una vita frenetica.</t>
  </si>
  <si>
    <t xml:space="preserve">Ho poco interesse a speculare sulla natura dell'universo o sullo stato dell'umanità. </t>
  </si>
  <si>
    <t>Cerco sempre di agire in modo attento e sensibile.</t>
  </si>
  <si>
    <t>Sono una persona che lavora sodo e che porta sempre a termine il lavoro.</t>
  </si>
  <si>
    <t>Spesso mi sento impotente e desidero che qualcuno risolva i miei problemi.</t>
  </si>
  <si>
    <t xml:space="preserve">Sono una persona molto attiva. </t>
  </si>
  <si>
    <t>Sono molto curiosa.</t>
  </si>
  <si>
    <t>Se le persone non mi piacciono, lo dimostro apertamente.</t>
  </si>
  <si>
    <t>Probabilmente non riuscirò mai a mettere ordine nella mia vita.</t>
  </si>
  <si>
    <t>A volte mi sono sentita così imbarazzata da qualcosa che avrei preferito nascondere.</t>
  </si>
  <si>
    <t>Preferisco andare per la mia strada piuttosto che guidare un gruppo.</t>
  </si>
  <si>
    <t>Spesso mi piace giocare con le teorie o le idee astratte.</t>
  </si>
  <si>
    <t>Per ottenere ciò che voglio, sono pronto a manipolare le persone, se necessario.</t>
  </si>
  <si>
    <t>Cerco la perfezione in tutto ciò che faccio.</t>
  </si>
  <si>
    <t>Nevroticismo</t>
  </si>
  <si>
    <t>Estroversione</t>
  </si>
  <si>
    <t>Apertura all'esperienza</t>
  </si>
  <si>
    <t>Accordabilità</t>
  </si>
  <si>
    <t>Coscienziosità</t>
  </si>
  <si>
    <t>Openness</t>
  </si>
  <si>
    <t>Fortemente in disaccordo se siete fortemente in disaccordo con l'affermazione o se ritenete che sia completamente inesatta.</t>
  </si>
  <si>
    <t>In disaccordo se si è tendenzialmente in disaccordo con l'affermazione o la si ritiene errata.</t>
  </si>
  <si>
    <t>Neutro se l'affermazione non è né corretta né errata, cioè né vera né falsa.</t>
  </si>
  <si>
    <t>D'accordo se si è tendenzialmente d'accordo con l'affermazione o la si ritiene corretta.</t>
  </si>
  <si>
    <t>Fortemente d'accordo se si è fortemente d'accordo con l'affermazione o la si ritiene completamente corretta.</t>
  </si>
  <si>
    <t>Strongly disagree if you strongly disagree with the statement or consider it to be completely inaccurate.</t>
  </si>
  <si>
    <t>Disagree if you tend to disagree with the statement or consider it to be incorrect.</t>
  </si>
  <si>
    <t>Neutral if the statement is neither true nor false, i.e. neither accurate nor inaccurate.</t>
  </si>
  <si>
    <t>Agree if you tend to agree with the statement or consider it to be correct.</t>
  </si>
  <si>
    <t>Strongly agree if you strongly agree with the statement or consider it to be completely accurate.</t>
  </si>
  <si>
    <t>Fort désaccord si vous n'êtes absolument pas d'accord avec l'affirmation ou si vous la jugez totalement inexacte.</t>
  </si>
  <si>
    <t>Désapprobation, si vous êtes plutôt en désaccord avec l'affirmation ou si vous pensez qu'elle est inexacte.</t>
  </si>
  <si>
    <t>Neutre, si l'affirmation n'est ni juste ni fausse, c'est-à-dire ni vraie ni fausse.</t>
  </si>
  <si>
    <t>D'accord, si vous êtes plutôt d'accord avec l'affirmation ou si vous la trouvez pertinente.</t>
  </si>
  <si>
    <t>Fortement d'accord, si vous êtes fortement d'accord avec l'affirmation ou si vous pensez qu'elle est tout à fait correcte.</t>
  </si>
  <si>
    <t>fortemente disapprova</t>
  </si>
  <si>
    <t>disapprova leggermente</t>
  </si>
  <si>
    <t xml:space="preserve">non approva né disapprova </t>
  </si>
  <si>
    <t xml:space="preserve">approva leggermente </t>
  </si>
  <si>
    <t>approva fortemente</t>
  </si>
  <si>
    <t>Strong rejection</t>
  </si>
  <si>
    <t>Rejection</t>
  </si>
  <si>
    <t>Agree</t>
  </si>
  <si>
    <t>Strong approval</t>
  </si>
  <si>
    <t xml:space="preserve">Hinweise: Dieser Fragebogen enthält 60 Aussagen, welche sich zur Beschreibung Ihrer eigenen Person eignen könnten. Lesen Sie bitte jede dieser Aussagen aufmerksam durch und überlegen Sie, ob diese Aussage auf Sie persönlich zutrifft oder nicht. Zur Bewertung jeder der 60 Aussagen steht Ihnen eine fünffach abgestufte Skala zur Verfügung. Kreuzen Sie bitte an: </t>
  </si>
  <si>
    <t xml:space="preserve">Notes: This questionnaire contains 60 statements that could be used to describe yourself. Please read each of these statements carefully and consider whether or not they apply to you personally. A five-point scale is provided for you to rate each of the 60 statements. Please mark with a cross: </t>
  </si>
  <si>
    <t xml:space="preserve">Remarques : Ce questionnaire contient 60 affirmations qui pourraient être utiles pour vous décrire. Lisez attentivement chacune de ces affirmations et demandez-vous si elle s'applique à vous ou non. Pour évaluer chacune des 60 affirmations, vous disposez d'une échelle à cinq niveaux. Veuillez cocher la case correspondante : </t>
  </si>
  <si>
    <t xml:space="preserve">Note: Questo questionario contiene 60 affermazioni che potrebbero essere utilizzate per descrivere se stessi. Si prega di leggere attentamente ciascuna di queste affermazioni e di considerare se si applicano o meno alla propria persona. È prevista una scala di cinque punti per valutare ciascuna delle 60 affermazioni. Barrare la casella: </t>
  </si>
  <si>
    <r>
      <rPr>
        <sz val="10"/>
        <rFont val="Calibri"/>
        <family val="2"/>
      </rPr>
      <t>←</t>
    </r>
    <r>
      <rPr>
        <sz val="10"/>
        <rFont val="Arial"/>
        <family val="2"/>
      </rPr>
      <t xml:space="preserve"> Zum Löschen der Antworten bitte Punkte in dieser Spalte löschen.</t>
    </r>
  </si>
  <si>
    <t>← Per eliminare le risposte, cancellare i punti in questa colonna.</t>
  </si>
  <si>
    <t>← To delete the answers, please delete points in this column.</t>
  </si>
  <si>
    <t>Nome</t>
  </si>
  <si>
    <t>data</t>
  </si>
  <si>
    <t>Osservazioni</t>
  </si>
  <si>
    <t>Es gibt bei diesem Fragebogen keine „richtigen" oder „falschen" Antworten, und Sie müssen kein ExperteIn sein, um den Fragebogen angemessen beantworten zu können.
Sie erfüllen den Zweck der Befragung am besten, indem Sie die Fragen so wahrheitsgemäss wie möglich beantworten.
Bitte lesen Sie jede Aussage genau durch und kreuzen Sie als Antwort die Kategorie an, die Ihre Sichtweise am besten ausdrückt. Bitte bewerten Sie die 60 Aussagen zügig, aber sorgfältig. Lassen Sie keine Aussage aus. Auch wenn Ihnen einmal die Entscheidung schwer fallen sollte, kreuzen Sie trotzdem immer eine Antwort an, und zwar die, welche noch am ehesten auf Sie zutrifft.</t>
  </si>
  <si>
    <t>« Il n'y a pas de « bonne » ou de « mauvaise » réponse à ce questionnaire. Vous n'avez pas besoin d'être un.e expert.e pour répondre correctement au questionnaire.
Le meilleur moyen d'atteindre l'objectif de l'enquête est de répondre aux questions le plus honnêtement possible. 
Veuillez lire attentivement chaque affirmation et cocher la catégorie qui exprime le mieux votre point de vue. Veuillez évaluer les 60 affirmations rapidement, mais soigneusement. N'omettez aucune affirmation. Même si vous avez du mal à vous décider, cochez quand même toujours une réponse, celle qui vous correspond le mieux ».</t>
  </si>
  <si>
    <t>“There are no “right” or “wrong” answers to this questionnaire. answers, and you do not need to be an expert to answer the questionnaire appropriately. 
You will best fulfill the purpose of the survey by answering the questions as truthfully as possible. 
Please read each statement carefully and mark the category that best expresses your point of view. Please evaluate the 60 statements quickly but carefully. Do not omit any statement. Even if you find it difficult to make a decision, always tick the answer that best applies to you.”</t>
  </si>
  <si>
    <t>“Non ci sono risposte “giuste” o “sbagliate” a questo questionario. e non è necessario essere esperti per rispondere in modo appropriato al questionario.
Rispondendo alle domande nel modo più veritiero possibile, si raggiungerà al meglio lo scopo del sondaggio. 
Leggete attentamente ogni affermazione e spuntate la categoria che meglio esprime il vostro punto di vista. Valutare rapidamente ma con attenzione le 60 affermazioni. Non tralasciate nessuna affermazione. Anche se le risulta difficile prendere una decisione, barri sempre la risposta che meglio si applica a lei”.</t>
  </si>
  <si>
    <t>Les personnes qui obtiennent un résultat faible sont calmes, stables, sereines et peu sujettes à l'angoisse. Elles surmontent facilement la colère, le stress et la gêne. Un résultat faible en névrosisme semble donc être une situation enviable mais, cependant, les personnes qui obtiennent un faible résultat peuvent aussi se révéler trop insouciantes et trop enclines à sous-estimer les menaces potentielles de leur environnement.</t>
  </si>
  <si>
    <t>People with a low score are calm, stable, serene and not prone to anxiety. They easily overcome anger, stress and embarrassment. A low neuroticism score therefore seems an enviable situation, but low scorers may also prove too carefree and too prone to underestimate potential threats in their environment.</t>
  </si>
  <si>
    <t>Le persone che ottengono un punteggio basso sono calme, stabili, serene e poco inclini all'ansia. Superano facilmente la rabbia, lo stress e l'imbarazzo. Un basso punteggio di nevroticismo sembra quindi una situazione invidiabile, ma le persone con un punteggio basso possono anche rivelarsi troppo spensierate e troppo inclini a sottovalutare le potenziali minacce nel loro ambiente.</t>
  </si>
  <si>
    <t>Personen, die ein niedriges Ergebnis erzielen, sind ruhig, stabil, gelassen und wenig anfällig für Ängste. Sie überwinden leicht Ärger, Stress und Verlegenheit. Ein niedriger Neurotizismuswert scheint also eine beneidenswerte Situation zu sein, aber dennoch können sich Menschen mit einem niedrigen Wert auch als zu sorglos erweisen und zu sehr dazu neigen, potenzielle Bedrohungen in ihrer Umgebung zu unterschätzen.</t>
  </si>
  <si>
    <t>L'ouverture à l'expérience distingue les personnes imaginatives et créatives des personnes terre-à-terre et conventionnelles. Une personne « ouverte » est curieuse intellectuellement, apprécie l'art, est sensible à la beauté. Elle est, plus qu'une personne « fermée », consciente de ses sentiments. Elle possède souvent des convictions peu conventionnelles et individualistes, même si ses actions se conforment à l'usage.
Une personne peu « ouverte » a plutôt des intérêts restreints, communs. Elle préfère le simple, le direct, l'évident au complexe, à l'ambigu, au subtil. Elle peut porter aux arts et aux sciences de la suspicion, considérant ces activités comme abstruses ou sans utilité pratique. Elle préfère la familiarité à la nouveauté ; elle est conservatrice et hostile au changement. L'ouverture est corrélée fortement avec la créativité (mesurée par des tâches comme imaginer différents usages pour un objet). D'autre part, une personne « ouverte » donne l'impression d'être intelligente, car elle est curieuse et cultivée. Cependant, cette dimension est indépendante du quotient intellectuel. Cela signifie qu'une personne avec un fort QI peut avoir une ouverture faible et que son expertise sera centrée sur un domaine particulier.
Les psychologues associent souvent l'ouverture à une bonne santé mentale et à la maturité. Les styles de pensée « ouvert » et « fermé » ont pourtant chacun leur avantage dans un certain contexte : l'aspect intellectuel de la personne ouverte peut être bénéfique à un professeur, mais la recherche a montré qu'à une pensée fermée répondent de meilleures performances professionnelles dans la police, la vente et un certain nombre de services.</t>
  </si>
  <si>
    <t>La conscienciosité (conscience) décrit comment l'individu contrôle, régule et dirige ses impulsions. Les impulsions ne sont pas mauvaises en soi : occasionnellement des contraintes temporelles exigent une décision immédiate, et suivre notre élan premier peut être une réponse efficace ; et dans un contexte ludique ce peut être plus amusant.
Les individus impulsifs peuvent être perçus comme hauts en couleur, boute-en-train. Certains leur reprochent cependant de manquer d'ambition, de ne pas pouvoir compter sur eux et de ne pas savoir respecter les limites.
Les avantages d'un fort caractère consciencieux sont évidents. Les individus consciencieux évitent les ennuis et réussissent avec brio en cernant et planifiant leurs objectifs et en maintenant leur ligne de conduite. Ils sont également perçus positivement par autrui, comme intelligents et fiables. Côté négatif, ils peuvent être des perfectionnistes compulsifs et des bourreaux de travail. Des individus extrêmement consciencieux peuvent être considérés comme ternes et ennuyeux.</t>
  </si>
  <si>
    <t>L'extraversion est marquée par d'intenses interactions avec le monde extérieur. Les extravertis aiment être avec des gens, sont pleins d'énergie et ressentent souvent des émotions positives. Tournés vers l'action, ils tendent à se montrer enthousiastes et à vivement approuver les projets excitants. En groupe ils aiment parler, s'affirment et attirent l'attention à soi.
Les personnes ayant une extraversion basse sont moins exubérantes, ont un niveau d'énergie et d'activité moins élevé que la moyenne. Elles sont plutôt calmes, effacées, et moins dépendantes de la vie sociale. Leur peu d'engagement social ne doit pas être interprété comme de la timidité ou de la dépression ; l'introverti a simplement besoin de moins de stimulation que l'extraverti et de plus de temps pour recharger ses batteries.</t>
  </si>
  <si>
    <t>L'agréabilité (amabilité) transparaît dans le désir de coopération et d'harmonie sociale. Les individus agréables portent de l'importance à la cohésion avec autrui et se montrent pleins d'égards, amicaux, serviables, généreux et prêts à transiger pour concilier leurs intérêts avec ceux des autres. Les personnes agréables ont aussi une vision optimiste de la nature humaine. Elles pensent que les gens sont foncièrement honnêtes, fiables, "bien".
Les individus non 'agréables' mettent leur intérêt personnel avant la cohésion avec autrui. Ils sont généralement peu soucieux du bien-être des autres et de ce fait peu enclins à faire un effort pour eux. Parfois leur scepticisme quant aux motivations d'autrui les rend soupçonneux, inamicaux, fermés à toute coopération.
Le caractère agréable est à l'évidence un avantage pour devenir et rester populaire. Les personnes agréables sont plus aimées que les personnes non agréables. D'un autre côté, le caractère agréable n'est pas favorable dans des situations qui requièrent des décisions dures ou absolument objectives. Les personnes non agréables peuvent faire d'excellents scientifiques, critiques, ou soldats.
Il faut éviter de rattacher au caractère agréable les termes "altruiste" et "égoïste" parce qu'"altruisme" est un terme en usage en biologie évolutionniste (Sélection de parentèle) avec un sens fondamentalement différent de l'agréabilité.</t>
  </si>
  <si>
    <t>Description détaillée</t>
  </si>
  <si>
    <t>Source: McCrae, R. R. &amp; Costa, P. T. (1990). Personality in adulthood. New York: The Guildford Press</t>
  </si>
  <si>
    <t>Agréabilité</t>
  </si>
  <si>
    <t>Le névrosisme, auquel il est souvent référé par son opposé : la stabilité émotionnelle désigne une disposition aux émotions négatives. Ceux dont les descriptions font état d'un fort névrosisme éprouvent facilement un sentiment négatif comme l'anxiété, la colère, la dépression. Ces personnes sont émotionnellement réactives : elles s'émeuvent plus que la moyenne face à des événements qui affectent peu ou pas la plupart des gens. Elles ont plus tendance à ressentir des situations ordinaires comme menaçantes, et des frustrations mineures comme plus difficiles à surmonter. Leurs réactions négatives durent plus longtemps, ce qui entraîne de la mauvaise humeur plus fréquente. Leurs émotions peuvent entraver leur capacité à raisonner, à prendre des décisions, à faire face aux situations stressantes.
À l'opposé, un faible névrosisme désigne des personnes calmes, émotionnellement stables, qui éprouvent plutôt rarement de l'humeur négative de manière persistante. Peu de sentiments négatifs ne sont pas synonymes d'émotions positives fréquentes, c'est là une caractéristique de l'extraversion.</t>
  </si>
  <si>
    <t>Detaillierte Beschreibung</t>
  </si>
  <si>
    <t>Detailed description</t>
  </si>
  <si>
    <t>Descrizione dettagliata</t>
  </si>
  <si>
    <t xml:space="preserve">Offenheit für Erfahrungen unterscheidet fantasievolle und kreative Menschen von bodenständigen und konventionellen Menschen. Eine „offene“ Person ist intellektuell neugierig, schätzt Kunst und ist empfänglich für Schönheit. Sie ist sich ihrer Gefühle bewusster als eine „geschlossene“ Person. Sie hat oft unkonventionelle und individualistische Überzeugungen, auch wenn ihre Handlungen den üblichen Gepflogenheiten entsprechen.
Eine wenig „offene“ Person hat eher beschränkte, gemeinsame Interessen. Sie ziehen das Einfache, Direkte, Offensichtliche dem Komplexen, Zweideutigen und Subtilen vor. Sie kann Kunst und Wissenschaft misstrauisch gegenüberstehen und sie als abstrus oder ohne praktischen Nutzen betrachten. Sie zieht das Vertraute dem Neuen vor; sie ist konservativ und steht Veränderungen ablehnend gegenüber. Offenheit korreliert stark mit Kreativität (gemessen an Aufgaben wie sich verschiedene Verwendungsmöglichkeiten für einen Gegenstand vorzustellen). Andererseits erweckt eine „offene“ Person den Eindruck, intelligent zu sein, da sie neugierig und kultiviert ist. Diese Dimension ist jedoch unabhängig vom Intelligenzquotienten. Das bedeutet, dass eine Person mit einem hohen IQ eine geringe Offenheit haben kann und sich ihr Fachwissen auf einen bestimmten Bereich konzentrieren wird.
Psychologen bringen Offenheit häufig mit guter geistiger Gesundheit und Reife in Verbindung. Die Denkweisen „offen“ und „geschlossen“ haben jedoch in einem bestimmten Kontext jeweils ihre Vorteile: Der intellektuelle Aspekt der offenen Person kann für einen Lehrer von Vorteil sein, aber die Forschung hat gezeigt, dass eine geschlossene Denkweise bessere berufliche Leistungen bei der Polizei, im Verkauf und bei einer Reihe von Dienstleistungen zur Folge hat.
</t>
  </si>
  <si>
    <t>Openness to experience distinguishes imaginative and creative people from the down-to-earth and conventional. An “open” person is intellectually curious, appreciates art and is sensitive to beauty. They are more aware of their feelings than a “closed” person. They are often unconventional and individualistic in their convictions, even if their actions conform to custom.
An “open-minded” person tends to have restricted, common interests. They prefer the simple, the direct and the obvious to the complex, the ambiguous and the subtle. They may be suspicious of the arts and sciences, seeing them as abstruse or of no practical use. It prefers familiarity to novelty; it is conservative and hostile to change. Openness is strongly correlated with creativity (measured by tasks such as imagining different uses for an object). On the other hand, an “open” person gives the impression of being intelligent, because he or she is curious and cultured. However, this dimension is independent of IQ. This means that a person with a high IQ may have a low openness, and his or her expertise will be focused on a particular field.
Psychologists often associate openness with good mental health and maturity. However, “open” and “closed” thinking styles each have their advantages in a certain context: the intellectual aspect of the open-minded person may be beneficial to a teacher, but research has shown that closed-minded thinking is associated with better professional performance in policing, sales and a number of services.</t>
  </si>
  <si>
    <t>L'apertura all'esperienza distingue le persone fantasiose e creative da quelle concrete e convenzionali. Una persona “aperta” è intellettualmente curiosa, apprezza l'arte ed è sensibile alla bellezza. È più consapevole dei propri sentimenti rispetto alle persone “chiuse”. Spesso ha convinzioni non convenzionali e individualiste, anche se le sue azioni sono conformi alle consuetudini.
Una persona poco “aperta” tende ad avere interessi ristretti e comuni. Preferiscono il semplice, il diretto e l'ovvio al complesso, all'ambiguo e al sottile. Può diffidare delle arti e delle scienze, considerandole astruse o di nessuna utilità pratica. Preferisce la familiarità alla novità; è conservatore e ostile al cambiamento. L'apertura è fortemente correlata alla creatività (misurata attraverso compiti come immaginare diversi usi per un oggetto). D'altra parte, una persona “aperta” dà l'impressione di essere intelligente, perché curiosa e colta. Tuttavia, questa dimensione è indipendente dal QI. Ciò significa che una persona con un alto quoziente intellettivo può avere una bassa apertura e la sua competenza sarà focalizzata su un campo particolare.
Gli psicologi spesso associano l'apertura a una buona salute mentale e alla maturità. Tuttavia, gli stili di pensiero “aperto” e “chiuso” hanno ciascuno i propri vantaggi in un determinato contesto: l'aspetto intellettuale di una persona dalla mentalità aperta può essere vantaggioso per un insegnante, ma la ricerca ha dimostrato che la mentalità chiusa è associata a migliori prestazioni professionali nella polizia, nelle vendite e in una serie di servizi.</t>
  </si>
  <si>
    <t>“La coscienziosità descrive come l'individuo controlla, regola e dirige i propri impulsi. Gli impulsi non sono negativi di per sé: a volte i vincoli di tempo richiedono una decisione immediata, e seguire il primo impulso può essere una risposta efficace; e in un contesto ludico può essere più divertente.
Le persone impulsive possono essere viste come colorate e amanti del divertimento. Tuttavia, alcune persone le criticano perché mancano di ambizione, non sono in grado di contare su se stesse e non sanno rispettare i limiti.
I vantaggi di un carattere fortemente coscienzioso sono evidenti. Le persone coscienziose evitano i problemi e raggiungono il successo identificando e pianificando i propri obiettivi e rimanendo sulla retta via. Inoltre, sono viste positivamente dagli altri, in quanto intelligenti e affidabili. In negativo, possono essere perfezionisti compulsivi e maniaci del lavoro. Le persone estremamente coscienziose possono essere viste come noiose e monotone”.</t>
  </si>
  <si>
    <t>“Conscientiousness (conscientiousness) describes how the individual controls, regulates and directs his or her impulses. Impulses are not inherently bad: occasionally time constraints demand an immediate decision, and following our first impulse can be an effective response; and in a playful context it can be more fun.
Impulsive people can be perceived as colorful, fun-loving individuals. However, some criticize them for lacking ambition, not being able to rely on themselves and not knowing how to respect limits.
The advantages of a strong conscientious character are obvious. Conscientious individuals avoid trouble and achieve success by identifying and planning their objectives and staying on course. They are also perceived positively by others, as intelligent and reliable. On the negative side, they can be compulsive perfectionists and workaholics. Extremely conscientious individuals can be seen as dull and boring.”</t>
  </si>
  <si>
    <t>„Gewissenhaftigkeit (Gewissenhaftigkeit) beschreibt, wie das Individuum seine Impulse kontrolliert, reguliert und steuert. Impulse sind nicht per se schlecht: Gelegentlich erfordern zeitliche Zwänge eine sofortige Entscheidung, und unserem ersten Impuls zu folgen, kann eine wirksame Reaktion sein; und in einem spielerischen Kontext kann es sogar noch mehr Spaß machen.
Impulsive Menschen können als farbenfroh und witzig angesehen werden. Manche werfen ihnen jedoch vor, dass es ihnen an Ehrgeiz mangelt, dass sie sich nicht auf sich selbst verlassen können und dass sie keine Grenzen respektieren.
Die Vorteile eines starken, gewissenhaften Charakters liegen auf der Hand. Gewissenhafte Menschen vermeiden Ärger und sind sehr erfolgreich, indem sie ihre Ziele eingrenzen und planen und ihre Linie beibehalten. Sie werden auch von anderen als intelligent und zuverlässig positiv wahrgenommen. Auf der negativen Seite können sie zwanghafte Perfektionisten und Workaholics sein. Extrem gewissenhafte Individuen können als stumpfsinnig und langweilig angesehen werden“.</t>
  </si>
  <si>
    <t>„Die Extraversion ist durch intensive Interaktionen mit der Außenwelt gekennzeichnet. Extravertierte sind gerne unter Menschen, stecken voller Energie und empfinden oft positive Emotionen. Sie sind handlungsorientiert und neigen dazu, sich für spannende Projekte zu begeistern und diese zu befürworten. In Gruppen reden sie gerne, behaupten sich und ziehen die Aufmerksamkeit auf sich.
Menschen mit niedriger Extraversion sind weniger überschwänglich, haben ein niedrigeres Energie- und Aktivitätsniveau als der Durchschnitt. Sie sind eher ruhig, zurückhaltend und weniger abhängig vom sozialen Leben. Ihr geringes soziales Engagement sollte nicht als Schüchternheit oder Depression interpretiert werden; der Introvertierte braucht einfach weniger Anregungen als der Extrovertierte und mehr Zeit, um seine Batterien wieder aufzuladen“.</t>
  </si>
  <si>
    <t>“Extraversion is marked by intense interaction with the outside world. Extroverts enjoy being with people, are full of energy and often feel positive emotions. Action-oriented, they tend to be enthusiastic and highly approving of exciting projects. In groups, they like to talk, assert themselves and draw attention to themselves.
People with low extraversion are less exuberant, with a lower-than-average level of energy and activity. They tend to be quiet, self-effacing and less dependent on social life. Their lack of social engagement should not be interpreted as shyness or depression; the introvert simply needs less stimulation than the extrovert and more time to recharge their batteries.”</t>
  </si>
  <si>
    <t>“L'estroversione è caratterizzata da un'intensa interazione con il mondo esterno. Gli estroversi amano stare con le persone, sono pieni di energia e provano spesso emozioni positive. Orientati all'azione, tendono ad essere entusiasti e ad approvare progetti entusiasmanti. In gruppo amano parlare, affermarsi e attirare l'attenzione su di sé.
Le persone con bassa estroversione sono meno esuberanti e hanno un livello di energia e di attività inferiore alla media. Tendono a essere tranquille, autosufficienti e meno dipendenti dalla vita sociale. La loro mancanza di impegno sociale non deve essere interpretata come timidezza o depressione; l'introverso ha semplicemente bisogno di meno stimoli rispetto all'estroverso e di più tempo per ricaricare le batterie”.</t>
  </si>
  <si>
    <t>“La gradevolezza si riflette nel desiderio di cooperazione e armonia sociale. Le persone d'accordo apprezzano la coesione con gli altri e sono premurose, amichevoli, disponibili, generose e disposte a scendere a compromessi per conciliare i propri interessi con quelli degli altri. Le persone d'accordo hanno anche una visione ottimistica della natura umana. Credono che le persone siano fondamentalmente oneste, affidabili e “buone”.
Le persone non “gradevoli” antepongono i propri interessi personali alla coesione con gli altri. In genere non si preoccupano del benessere degli altri e quindi non sono disposte a fare uno sforzo per loro. A volte il loro scetticismo sulle motivazioni degli altri li rende sospettosi, poco amichevoli e chiusi alla cooperazione.
L'essere d'accordo è chiaramente un vantaggio quando si tratta di diventare e rimanere popolari. Le persone d'accordo sono più apprezzate di quelle in disaccordo. D'altra parte, la gradevolezza non favorisce le situazioni che richiedono decisioni difficili o assolutamente obiettive. Le persone sgradevoli possono essere eccellenti scienziati, critici o soldati.
I termini 'altruista' ed 'egoista' non dovrebbero essere associati alla gradevolezza, perché 'altruismo' è un termine usato in biologia evolutiva (selezione della parentela) con un significato fondamentalmente diverso dalla gradevolezza”.</t>
  </si>
  <si>
    <t>“Agreeableness is reflected in the desire for cooperation and social harmony. Agreeable people value cohesion with others, and are considerate, friendly, helpful, generous and willing to compromise to reconcile their interests with those of others. Agreeable people also have an optimistic view of human nature. They believe that people are inherently honest, reliable and “good”.
Non-pleasant individuals put self-interest before cohesion with others. They are generally unconcerned about the welfare of others, and therefore unwilling to make an effort on their behalf. Sometimes their skepticism about others' motives makes them suspicious, unfriendly and closed to cooperation.
Agreeableness is obviously an advantage when it comes to becoming and remaining popular. Agreeable people are liked more than disagreeable people. On the other hand, agreeableness is not favorable in situations that require hard or absolutely objective decisions. Unpleasant people can make excellent scientists, critics or soldiers.
The terms “altruistic” and “egoistic” should not be attached to agreeableness, because “altruism” is a term in use in evolutionary biology (Kinship Selection) with a fundamentally different meaning from agreeableness.”</t>
  </si>
  <si>
    <t>„Angenehmheit (Freundlichkeit) zeigt sich in dem Wunsch nach Kooperation und sozialer Harmonie. Angenehme Menschen legen Wert auf den Zusammenhalt mit anderen und zeigen sich rücksichtsvoll, freundlich, hilfsbereit, großzügig und kompromissbereit, um ihre Interessen mit denen anderer zu vereinbaren. Angenehme Menschen haben auch eine optimistische Sicht der menschlichen Natur. Sie glauben, dass Menschen von Grund auf ehrlich, zuverlässig und „“gut„“ sind.
Nicht 'angenehme' Personen stellen ihre eigenen Interessen über den Zusammenhalt mit anderen. Sie sind in der Regel wenig um das Wohlergehen anderer besorgt und daher nicht bereit, sich für sie anzustrengen. Manchmal macht sie ihre Skepsis gegenüber den Beweggründen anderer misstrauisch, unfreundlich und verschlossen gegenüber jeglicher Kooperation.
Ein angenehmer Charakter ist offensichtlich ein Vorteil, wenn es darum geht, beliebt zu werden und zu bleiben. Angenehme Menschen sind beliebter als nicht angenehme Menschen. Andererseits ist ein angenehmer Charakter in Situationen, die harte oder absolut objektive Entscheidungen erfordern, nicht günstig. Nicht angenehme Menschen können hervorragende Wissenschaftler, Kritiker oder Soldaten sein.
Man sollte es vermeiden, die Begriffe „altruistisch“ und „egoistisch“ mit dem angenehmen Charakter in Verbindung zu bringen, weil „Altruismus“ ein Begriff ist, der in der Evolutionsbiologie (Verwandtenselektion) mit einer grundsätzlich anderen Bedeutung als Annehmlichkeit verwendet wird.“</t>
  </si>
  <si>
    <t>„Neurotizismus, auf den häufig mit seinem Gegenteil verwiesen wird: emotionale Stabilität bezeichnet eine Bereitschaft zu negativen Emotionen. Diejenigen, in deren Beschreibungen von einem starken Neurotizismus die Rede ist, empfinden leicht ein negatives Gefühl wie Angst, Wut oder Depression. Diese Menschen sind emotional reaktiv: Sie sind überdurchschnittlich emotional bei Ereignissen, die die meisten Menschen wenig oder gar nicht betreffen. Sie neigen eher dazu, gewöhnliche Situationen als bedrohlich zu empfinden und kleinere Frustrationen als schwerer zu bewältigen. Ihre negativen Reaktionen halten länger an, was zu häufigerer schlechter Laune führt. Ihre Emotionen können ihre Fähigkeit, logisch zu denken, Entscheidungen zu treffen und mit stressigen Situationen umzugehen, beeinträchtigen.
Im Gegensatz dazu bezeichnet ein geringer Neurotizismus ruhige, emotional stabile Personen, die eher selten anhaltend negative Stimmungen empfinden. Wenige negative Gefühle sind nicht gleichbedeutend mit häufigen positiven Emotionen, dies ist ein Merkmal von Extraversion“.</t>
  </si>
  <si>
    <t>“Neuroticism, often referred to by its opposite: emotional stability, designates a disposition to negative emotions. People described as having a high degree of neuroticism easily experience negative feelings such as anxiety, anger or depression. These people are emotionally reactive: they are more moved than average by events that affect most people little or not at all. They are more likely to see ordinary situations as threatening, and minor frustrations as more difficult to overcome. Their negative reactions last longer, leading to more frequent bad moods. Their emotions can interfere with their ability to reason, make decisions and cope with stressful situations.
In contrast, low neuroticism refers to calm, emotionally stable people who rarely experience persistent negative moods. Few negative feelings are not synonymous with frequent positive emotions; this is a characteristic of extraversion.”</t>
  </si>
  <si>
    <t>“Il nevroticismo, spesso indicato con il suo contrario: la stabilità emotiva, si riferisce alla disposizione alle emozioni negative. Le persone descritte con un alto grado di nevroticismo provano facilmente sentimenti negativi come ansia, rabbia o depressione. Queste persone sono emotivamente reattive: si commuovono più della media per eventi che colpiscono poco o per nulla la maggior parte delle persone. È più probabile che vedano le situazioni ordinarie come minacciose e le piccole frustrazioni come più difficili da superare. Le loro reazioni negative durano più a lungo, portando a malumori più frequenti. Le loro emozioni possono interferire con la capacità di ragionare, prendere decisioni e affrontare situazioni stressanti.
Al contrario, un basso nevroticismo si riferisce a persone calme ed emotivamente stabili che raramente sperimentano stati d'animo negativi persistenti. Pochi sentimenti negativi non sono sinonimo di frequenti emozioni positive; questa è una caratteristica dell'estroversione”.</t>
  </si>
  <si>
    <t>Fonte: McCrae, R. R. &amp; Costa, P. T. (1990). La personalità in età adulta. New York: The Guildford Press</t>
  </si>
  <si>
    <t>Quelle: McCrae, R. R. &amp; Costa, P. T. (1990). Persönlichkeit im Erwachsenenalter. New York: The Guildford Press</t>
  </si>
  <si>
    <t>NEO Five-Factor Inventory (Big Five) according to Costa and McCrae</t>
  </si>
  <si>
    <t>Inventaire NEO des cinq facteurs (Big Five) selon Costa et McCrae</t>
  </si>
  <si>
    <t>Inventario dei cinque fattori NEO (Big Five) secondo Costa e McCrae</t>
  </si>
  <si>
    <t xml:space="preserve">Les personnes qui obtiennent un résultat élevé sont inquiètes, anxieuses, dépressives, complexées et vulnérables au stress et à la dépression. </t>
  </si>
  <si>
    <t xml:space="preserve">Personen, die ein hohes Ergebnis erzielen, sind unruhig, ängstlich, depressiv, haben Komplexe und sind anfällig für Stress und Depressionen. </t>
  </si>
  <si>
    <t>Les personnes obtenant un résultat faible sont conventionnelles, traditionnelles et n'apprécient pas les choses étrangères et qu'elles connaissent mal. Les activités intellectuelles les laissent de marbre et elles n'aiment pas être confrontées à des opinions et à des idées bizarres. 
Des études ont montré que des niveaux d'ouverture plus bas ont leurs avantages dans les domaines de la comptabilité, de la police et des ventes.</t>
  </si>
  <si>
    <t xml:space="preserve">Les personnes qui obtiennent un résultat élevé sont extraverties, vives, sociables, bavardes, sûres d'elles, joyeuses, et apprécient les interactions sociales. _x000B_Dans le système des Big Five, l'extraversion est définie comme une activité tournée vers l'extérieur, et ne devrait pas être vue comme un « comportement social. » L'extraversion ne décrit pas, par exemple, à quel point une personne se soucie sincèrement des autres. Elle prend seulement en compte le niveau général d'activité tournée vers l'extérieur. </t>
  </si>
  <si>
    <t xml:space="preserve">Personen mit einem niedrigen Ergebnis sind zurückhaltend, ruhig, zurückhaltend und weniger abhängig vom Sozialleben. Introvertierte Personen sind nicht asozial, sondern brauchen einfach weniger Anregungen und verbringen lieber mehr Zeit allein. </t>
  </si>
  <si>
    <t xml:space="preserve">Personen, die ein hohes Ergebnis erzielen, sind extrovertiert, lebhaft, gesellig, gesprächig, selbstbewusst, fröhlich und schätzen soziale Interaktionen. Im Big-Five-System wird Extraversion als eine nach außen gerichtete Aktivität definiert und sollte nicht als „soziales Verhalten“ gesehen werden.“ Extraversion beschreibt z. B. nicht, wie aufrichtig sich eine Person um andere sorgt. Sie berücksichtigt lediglich das allgemeine Niveau der nach außen gerichteten Aktivität. </t>
  </si>
  <si>
    <t>Personen, die ein hohes Ergebnis erzielen, zeichnen sich durch ihren unkonventionellen, kreativen, intellektuellen und neugierigen Charakter sowie durch ihre blühende Fantasie aus. Sie hören gerne neue und ungewöhnliche Meinungen. Studien haben gezeigt, dass ein hohes Maß an Offenheit für Erfahrungen je nach Aufgabe genauso vorteilhaft sein kann wie ein niedrigeres. Menschen mit einem hohen Maß an Offenheit für Erfahrungen neigen typischerweise dazu, bei kreativen Tätigkeiten oder in der Forschung bessere Ergebnisse zu erzielen.</t>
  </si>
  <si>
    <t>Les personnes qui obtiennent un résultat élevé se distinguent par leur caractère non-conventionnel, créatif, intellectuel, curieux, et par leur imagination débordante. Elles aiment entendre des opinions nouvelles et inhabituelles. Des études ont montré qu'un haut niveau d'ouverture à l'expérience pouvait être tout aussi bénéfique qu'un niveau plus bas, selon la tâche à accomplir. Les personnes possédant un haut niveau d'ouverture à l'expérience ont typiquement tendance à obtenir de meilleurs résultats dans les activités créatives ou dans la recherche.</t>
  </si>
  <si>
    <t>Personen mit einem niedrigen Ergebnis sind konventionell, traditionell und mögen keine Dinge, die ihnen fremd sind oder die sie nicht gut kennen. Intellektuelle Tätigkeiten lassen sie kalt und sie mögen es nicht, mit seltsamen Meinungen und Ideen konfrontiert zu werden. 
Studien haben gezeigt, dass niedrigere Öffnungsgrade ihre Vorteile in den Bereichen Buchhaltung, Polizei und Verkauf haben.</t>
  </si>
  <si>
    <t>Les personnes dont l'agréabilité est faible sont sceptiques, têtues, querelleuses, intéressées et brusques. Les personnes dont l'agréabilité est faible ont aussi tendance à défendre bec et ongles leurs avis et leurs opinions, et à critiquer les autres. Néanmoins, l'agréabilité n'est pas toujours utile dans les situations qui demandent de prendre des décisions difficiles ou objectives. Des études ont montré qu'un faible degré d'agréabilité peut avoir de nombreux avantages pour les leaders et les avocats.</t>
  </si>
  <si>
    <t>Menschen mit geringer Vertäglichkeit sind skeptisch, stur, streitsüchtig, interessiert und schroff. Menschen mit geringer Annehmlichkeit neigen auch dazu, ihre Meinung und Ansichten mit Zähnen und Klauen zu verteidigen und andere zu kritisieren. Dennoch ist Annehmbarkeit in Situationen, in denen schwierige oder objektive Entscheidungen getroffen werden müssen, nicht immer hilfreich. Studien haben gezeigt, dass ein geringer Grad an Annehmlichkeit für Führungspersönlichkeiten und Anwälte viele Vorteile haben kann.</t>
  </si>
  <si>
    <t xml:space="preserve">Les personnes qui obtiennent un score élevé sont tolérantes, douces, gentilles, indulgentes, agréables, altruistes et obligeantes. Comme il est très important pour elles de bien s'entendre avec les autres, elles ont des opinions flexibles et répugnent à critiquer ou à juger. Les personnes dont l'agréabilité est élevée sont donc habituellement plus appréciées que les personnes dont l'agréabilité est faible. </t>
  </si>
  <si>
    <t xml:space="preserve">Personen mit einem hohen Wert sind tolerant, sanftmütig, freundlich, nachsichtig, angenehm, altruistisch und hilfsbereit. Da es für sie sehr wichtig ist, gut mit anderen auszukommen, haben sie flexible Meinungen und kritisieren oder beurteilen nur ungern. Personen mit einer hohen Annehmlichkeit werden daher normalerweise mehr geschätzt als Personen mit einer niedrigen Annehmlichkeit. </t>
  </si>
  <si>
    <t>Les personnes possédant des résultats faibles sont distraites, désordonnées, ont du mal à trouver la motivation nécessaire à accomplir leur travail et leurs devoirs, ne sont pas gênées par l'inachèvement et le manque d'exactitude, et sont désorganisées en ce qui concerne leur environnement et leur emploi du temps. Néanmoins, les personnes possédant une faible conscienciosité sont souvent plus spontanées et enjouées.</t>
  </si>
  <si>
    <t>Personen mit niedrigen Ergebnissen sind zerstreut, unordentlich, haben Schwierigkeiten, die nötige Motivation aufzubringen, um ihre Arbeit und Hausaufgaben zu erledigen, haben kein Problem mit Unvollständigkeit und Ungenauigkeit und sind in Bezug auf ihre Umgebung und ihren Tagesablauf unorganisiert. Dennoch sind Personen mit einer geringen Gewissenhaftigkeit oft spontaner und verspielter.</t>
  </si>
  <si>
    <t>Les personnes qui obtiennent un résultat élevé sont bien organisées, travailleuses, disciplinées, efficaces, consciencieuses et ordonnées dans leur rapport aux choses et au temps. Néanmoins, les personnes possédant une grande conscienciosité peut prédisposer à l'addiction au travail et au perfectionnisme.</t>
  </si>
  <si>
    <t>Personen, die eine hohe Punktzahl erreichen, sind gut organisiert, fleißig, diszipliniert, effizient, gewissenhaft und ordentlich in ihrem Verhältnis zu den Dingen und zur Zeit. Dennoch können Menschen mit einer hohen Gewissenhaftigkeit für Arbeitssucht und Perfektionismus anfällig sein.</t>
  </si>
  <si>
    <t xml:space="preserve">Les personnes obtenant un résultat faible sont réservées, calmes, effacées et moins dépendantes de la vie sociale. 
Les personnes introverties ne sont pas asociales, mais ont simplement moins besoin de stimulation et préfèrent passer plus de temps seules. </t>
  </si>
  <si>
    <t xml:space="preserve">People with a high score are restless, anxious, depressed, have complexes and are prone to stress and depression. </t>
  </si>
  <si>
    <t xml:space="preserve">People with a low score are reserved, calm, reserved and less dependent on social life. Introverts are not antisocial, but simply need less stimulation and prefer to spend more time alone. </t>
  </si>
  <si>
    <t xml:space="preserve">High scorers are extroverted, lively, sociable, talkative, self-confident, cheerful and value social interaction. In the Big Five system, extraversion is defined as an outwardly directed activity and should not be seen as a “social behavior.”” Extraversion does not describe, for example, how genuinely a person cares about others. It only takes into account the general level of outward activity. </t>
  </si>
  <si>
    <t xml:space="preserve">“People with a low score are conventional, traditional and do not like things they are unfamiliar with or do not know well. Intellectual activities leave them cold and they do not like to be confronted with strange opinions and ideas.Studies have shown that lower opening scores have their advantages in accounting, policing and sales.” </t>
  </si>
  <si>
    <t xml:space="preserve">Le persone con un punteggio elevato sono irrequiete, ansiose, depresse, hanno complessi e sono inclini allo stress e alla depressione. </t>
  </si>
  <si>
    <t xml:space="preserve">Le persone con un punteggio basso sono riservate, calme, riservate e meno dipendenti dalla socializzazione. Gli introversi non sono antisociali, ma semplicemente hanno bisogno di meno stimoli e preferiscono passare più tempo da soli. </t>
  </si>
  <si>
    <t xml:space="preserve">Chi ha un punteggio alto è estroverso, vivace, socievole, loquace, sicuro di sé, allegro e apprezza l'interazione sociale. Nel sistema dei Big Five, l'estroversione è definita come un'attività diretta verso l'esterno e non deve essere vista come un “comportamento sociale”.” L'estroversione non descrive, ad esempio, la sincerità con cui una persona si preoccupa degli altri. Prende in considerazione solo il livello generale di attività esteriore. </t>
  </si>
  <si>
    <t>“Le persone con un punteggio basso sono convenzionali, tradizionali e non amano le cose che non gli sono familiari o che non conoscono bene. Le attività intellettuali li lasciano indifferenti e non amano essere confrontati con opinioni e idee strane. Gli studi hanno dimostrato che i punteggi di apertura più bassi hanno i loro vantaggi nella contabilità, nella polizia e nelle vendite”.</t>
  </si>
  <si>
    <t>Le persone che ottengono un risultato elevato sono caratterizzate da un carattere anticonvenzionale, creativo, intellettuale e curioso, nonché da una fertile immaginazione. Amano ascoltare opinioni nuove e insolite. Alcuni studi hanno dimostrato che un alto livello di apertura all'esperienza può essere altrettanto vantaggioso di un livello più basso, a seconda del compito da svolgere. Le persone con un alto livello di apertura all'esperienza tendono in genere a ottenere risultati migliori nelle attività creative o di ricerca.</t>
  </si>
  <si>
    <t>Le persone con un basso livello di gradevolezza sono scettiche, testarde, polemiche, interessate e brusche. Le persone con bassa gradevolezza tendono anche a difendere con le unghie e con i denti le proprie opinioni e a criticare gli altri. Tuttavia, la gradevolezza non è sempre utile nelle situazioni in cui si devono prendere decisioni difficili o obiettive. Alcuni studi hanno dimostrato che un basso livello di agreeableness può avere molti vantaggi per i leader e i sostenitori.</t>
  </si>
  <si>
    <t xml:space="preserve">Gli individui con un alto livello di gradevolezza sono tolleranti, gentili, garbati, indulgenti, gradevoli, altruisti e disponibili. Poiché per loro è molto importante andare d'accordo con gli altri, hanno opinioni flessibili e sono riluttanti a criticare o giudicare. Le persone con un'alta gradevolezza sono quindi di solito più apprezzate di quelle con una bassa gradevolezza. </t>
  </si>
  <si>
    <t>People who achieve a high result are characterized by their unconventional, creative, intellectual and curious character as well as their flourishing imagination. They like to hear new and unusual opinions. Studies have shown that a high level of openness to experience can be just as beneficial as a lower level, depending on the task. People with a high level of openness to experience typically tend to achieve better results in creative activities or research.</t>
  </si>
  <si>
    <t>People with low agreeableness are skeptical, stubborn, argumentative, interested and brusque. People with low Agreeableness also tend to defend their opinions and views tooth and nail and criticize others. Nevertheless, agreeableness is not always helpful in situations where difficult or objective decisions need to be made. Studies have shown that a low level of agreeableness can have many benefits for leaders and advocates.</t>
  </si>
  <si>
    <t xml:space="preserve">High agreeableness individuals are tolerant, gentle, kind, forgiving, agreeable, altruistic and helpful. Because it is very important for them to get along well with others, they have flexible opinions and are reluctant to criticize or judge. People with a high agreeableness are therefore usually more appreciated than people with a low agreeableness. </t>
  </si>
  <si>
    <t>Individuals with low scores are scattered, disorganized, have difficulty finding the motivation to complete their work and homework, have no problem with incompleteness and inaccuracy, and are disorganized in relation to their environment and daily routine. However, people with low conscientiousness are often more spontaneous and playful.</t>
  </si>
  <si>
    <t>High scorers are well-organized, diligent, disciplined, efficient, conscientious and orderly in their relationship to things and time. Nevertheless, people with a high Conscientiousness score can be prone to workaholism and perfectionism.</t>
  </si>
  <si>
    <t>Le persone con punteggi bassi sono distratte, disorganizzate, hanno difficoltà a trovare la motivazione per completare il lavoro e i compiti, non hanno problemi con l'incompletezza e l'imprecisione e sono disorganizzate rispetto all'ambiente e alla routine quotidiana. Tuttavia, le persone con bassa coscienziosità sono spesso più spontanee e giocose.</t>
  </si>
  <si>
    <t>Le persone con un punteggio elevato sono ben organizzate, diligenti, disciplinate, efficienti, coscienziose e ordinate nel loro rapporto con le cose e con il tempo. Tuttavia, le persone con alta coscienziosità possono essere inclini allo stacanovismo e al perfezionismo.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</si>
</sst>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 #,##0.00_ ;_ * \-#,##0.00_ ;_ * &quot;-&quot;??_ ;_ @_ "/>
    <numFmt numFmtId="164" formatCode="_ &quot;Fr.&quot;\ * #,##0.00_ ;_ &quot;Fr.&quot;\ * \-#,##0.00_ ;_ &quot;Fr.&quot;\ * &quot;-&quot;??_ ;_ @_ "/>
    <numFmt numFmtId="165" formatCode="_ * #,##0_ ;_ * \-#,##0_ ;_ * &quot;-&quot;??_ ;_ @_ "/>
    <numFmt numFmtId="166" formatCode=";;;"/>
    <numFmt numFmtId="167" formatCode="0.0%"/>
  </numFmts>
  <fonts count="112" x14ac:knownFonts="1">
    <font>
      <sz val="10"/>
      <name val="Arial"/>
    </font>
    <font>
      <sz val="11"/>
      <color theme="1"/>
      <name val="Calibri Light"/>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rgb="FFFF0000"/>
      <name val="Calibri"/>
      <family val="2"/>
      <scheme val="minor"/>
    </font>
    <font>
      <b/>
      <sz val="11"/>
      <color theme="1"/>
      <name val="Calibri"/>
      <family val="2"/>
      <scheme val="minor"/>
    </font>
    <font>
      <sz val="11"/>
      <color theme="0"/>
      <name val="Calibri"/>
      <family val="2"/>
      <scheme val="minor"/>
    </font>
    <font>
      <sz val="10"/>
      <color theme="1"/>
      <name val="Arial"/>
      <family val="2"/>
    </font>
    <font>
      <sz val="11"/>
      <name val="Arial"/>
      <family val="2"/>
    </font>
    <font>
      <b/>
      <sz val="24"/>
      <color theme="3"/>
      <name val="Calibri"/>
      <family val="2"/>
      <scheme val="minor"/>
    </font>
    <font>
      <sz val="24"/>
      <color theme="3"/>
      <name val="Calibri"/>
      <family val="2"/>
      <scheme val="minor"/>
    </font>
    <font>
      <sz val="10"/>
      <color theme="1"/>
      <name val="Calibri"/>
      <family val="2"/>
      <scheme val="minor"/>
    </font>
    <font>
      <sz val="12"/>
      <color theme="0" tint="-0.499984740745262"/>
      <name val="Calibri"/>
      <family val="2"/>
      <scheme val="minor"/>
    </font>
    <font>
      <sz val="8"/>
      <color theme="1"/>
      <name val="Bauhaus 93"/>
      <family val="5"/>
    </font>
    <font>
      <sz val="8"/>
      <color theme="1"/>
      <name val="Calibri"/>
      <family val="2"/>
      <scheme val="minor"/>
    </font>
    <font>
      <u/>
      <sz val="7.7"/>
      <color theme="10"/>
      <name val="Calibri"/>
      <family val="2"/>
    </font>
    <font>
      <sz val="12"/>
      <color theme="1"/>
      <name val="Calibri"/>
      <family val="2"/>
      <scheme val="minor"/>
    </font>
    <font>
      <sz val="11"/>
      <color theme="3"/>
      <name val="Arial"/>
      <family val="2"/>
    </font>
    <font>
      <sz val="14"/>
      <color theme="1"/>
      <name val="Calibri"/>
      <family val="2"/>
      <scheme val="minor"/>
    </font>
    <font>
      <sz val="8"/>
      <color theme="3"/>
      <name val="Calibri"/>
      <family val="2"/>
      <scheme val="minor"/>
    </font>
    <font>
      <sz val="11"/>
      <name val="Calibri"/>
      <family val="2"/>
      <scheme val="minor"/>
    </font>
    <font>
      <b/>
      <sz val="12"/>
      <color theme="1"/>
      <name val="Calibri"/>
      <family val="2"/>
      <scheme val="minor"/>
    </font>
    <font>
      <sz val="14"/>
      <color theme="3"/>
      <name val="Calibri"/>
      <family val="2"/>
      <scheme val="minor"/>
    </font>
    <font>
      <sz val="10"/>
      <name val="Calibri"/>
      <family val="2"/>
      <scheme val="minor"/>
    </font>
    <font>
      <sz val="11"/>
      <color rgb="FF000000"/>
      <name val="Calibri"/>
      <family val="2"/>
      <scheme val="minor"/>
    </font>
    <font>
      <sz val="10"/>
      <name val="Verdana"/>
      <family val="2"/>
    </font>
    <font>
      <sz val="14"/>
      <color rgb="FFFF0000"/>
      <name val="Calibri"/>
      <family val="2"/>
      <scheme val="minor"/>
    </font>
    <font>
      <sz val="16"/>
      <color theme="3"/>
      <name val="Calibri"/>
      <family val="2"/>
      <scheme val="minor"/>
    </font>
    <font>
      <b/>
      <sz val="12"/>
      <color rgb="FFFF0000"/>
      <name val="Calibri"/>
      <family val="2"/>
      <scheme val="minor"/>
    </font>
    <font>
      <sz val="12"/>
      <color theme="0"/>
      <name val="Calibri"/>
      <family val="2"/>
      <scheme val="minor"/>
    </font>
    <font>
      <sz val="9"/>
      <color theme="3"/>
      <name val="Calibri"/>
      <family val="2"/>
      <scheme val="minor"/>
    </font>
    <font>
      <sz val="7"/>
      <color theme="1"/>
      <name val="Calibri"/>
      <family val="2"/>
      <scheme val="minor"/>
    </font>
    <font>
      <sz val="14"/>
      <color theme="0"/>
      <name val="Calibri"/>
      <family val="2"/>
      <scheme val="minor"/>
    </font>
    <font>
      <sz val="11"/>
      <color theme="0" tint="-0.14999847407452621"/>
      <name val="Calibri"/>
      <family val="2"/>
      <scheme val="minor"/>
    </font>
    <font>
      <sz val="10"/>
      <color theme="0" tint="-0.14999847407452621"/>
      <name val="Calibri"/>
      <family val="2"/>
      <scheme val="minor"/>
    </font>
    <font>
      <sz val="8"/>
      <color theme="0" tint="-0.14999847407452621"/>
      <name val="Calibri"/>
      <family val="2"/>
      <scheme val="minor"/>
    </font>
    <font>
      <sz val="10"/>
      <color theme="0"/>
      <name val="Arial"/>
      <family val="2"/>
    </font>
    <font>
      <b/>
      <sz val="8"/>
      <color rgb="FFFF0000"/>
      <name val="Bauhaus 93"/>
      <family val="5"/>
    </font>
    <font>
      <u/>
      <sz val="11"/>
      <color theme="10"/>
      <name val="Calibri"/>
      <family val="2"/>
      <scheme val="minor"/>
    </font>
    <font>
      <sz val="8"/>
      <name val="Arial"/>
      <family val="2"/>
    </font>
    <font>
      <sz val="10"/>
      <color rgb="FFFF0000"/>
      <name val="Calibri"/>
      <family val="2"/>
      <scheme val="minor"/>
    </font>
    <font>
      <sz val="8"/>
      <color rgb="FFFF0000"/>
      <name val="Arial"/>
      <family val="2"/>
    </font>
    <font>
      <b/>
      <sz val="10"/>
      <color theme="1"/>
      <name val="Arial"/>
      <family val="2"/>
    </font>
    <font>
      <sz val="10"/>
      <name val="Arial"/>
      <family val="2"/>
    </font>
    <font>
      <sz val="8"/>
      <color theme="0"/>
      <name val="Calibri"/>
      <family val="2"/>
      <scheme val="minor"/>
    </font>
    <font>
      <sz val="11"/>
      <color rgb="FFFF0000"/>
      <name val="Arial"/>
      <family val="2"/>
    </font>
    <font>
      <sz val="8"/>
      <color theme="0" tint="-0.499984740745262"/>
      <name val="Calibri"/>
      <family val="2"/>
      <scheme val="minor"/>
    </font>
    <font>
      <b/>
      <sz val="10"/>
      <color theme="5" tint="-0.249977111117893"/>
      <name val="Arial"/>
      <family val="2"/>
    </font>
    <font>
      <sz val="10"/>
      <color theme="6" tint="0.39997558519241921"/>
      <name val="Arial"/>
      <family val="2"/>
    </font>
    <font>
      <sz val="10"/>
      <color rgb="FFFF0000"/>
      <name val="Arial"/>
      <family val="2"/>
    </font>
    <font>
      <sz val="12"/>
      <color theme="4" tint="-0.249977111117893"/>
      <name val="Calibri"/>
      <family val="2"/>
      <scheme val="minor"/>
    </font>
    <font>
      <sz val="8"/>
      <color rgb="FFFF0000"/>
      <name val="Bauhaus 93"/>
      <family val="5"/>
    </font>
    <font>
      <sz val="8"/>
      <color theme="3" tint="-0.249977111117893"/>
      <name val="Bauhaus 93"/>
      <family val="5"/>
    </font>
    <font>
      <sz val="8"/>
      <color theme="1" tint="0.499984740745262"/>
      <name val="Calibri"/>
      <family val="2"/>
    </font>
    <font>
      <sz val="8"/>
      <color theme="1" tint="0.499984740745262"/>
      <name val="Calibri"/>
      <family val="2"/>
      <scheme val="minor"/>
    </font>
    <font>
      <b/>
      <sz val="8"/>
      <color theme="1" tint="0.499984740745262"/>
      <name val="Calibri"/>
      <family val="2"/>
      <scheme val="minor"/>
    </font>
    <font>
      <sz val="10"/>
      <name val="Calibri"/>
      <family val="2"/>
    </font>
    <font>
      <sz val="9"/>
      <color theme="0"/>
      <name val="Arial"/>
      <family val="2"/>
    </font>
    <font>
      <sz val="4"/>
      <color theme="0"/>
      <name val="Calibri"/>
      <family val="2"/>
      <scheme val="minor"/>
    </font>
    <font>
      <sz val="14"/>
      <color theme="0"/>
      <name val="Calibri"/>
      <family val="2"/>
    </font>
    <font>
      <sz val="24"/>
      <color theme="1"/>
      <name val="Calibri"/>
      <family val="2"/>
      <scheme val="minor"/>
    </font>
    <font>
      <sz val="14"/>
      <color theme="4" tint="-0.499984740745262"/>
      <name val="Calibri"/>
      <family val="2"/>
      <scheme val="minor"/>
    </font>
    <font>
      <b/>
      <sz val="12"/>
      <color theme="4" tint="-0.499984740745262"/>
      <name val="Calibri"/>
      <family val="2"/>
      <scheme val="minor"/>
    </font>
    <font>
      <sz val="11"/>
      <color theme="4"/>
      <name val="Calibri"/>
      <family val="2"/>
      <scheme val="minor"/>
    </font>
    <font>
      <sz val="11"/>
      <color theme="0"/>
      <name val="Arial"/>
      <family val="2"/>
    </font>
    <font>
      <sz val="10"/>
      <color theme="1"/>
      <name val="Calibri"/>
      <family val="2"/>
    </font>
    <font>
      <sz val="16"/>
      <color theme="0"/>
      <name val="Calibri"/>
      <family val="2"/>
      <scheme val="minor"/>
    </font>
    <font>
      <u/>
      <sz val="18"/>
      <color rgb="FFFF0000"/>
      <name val="Calibri"/>
      <family val="2"/>
    </font>
    <font>
      <sz val="20"/>
      <color theme="3"/>
      <name val="Calibri"/>
      <family val="2"/>
      <scheme val="minor"/>
    </font>
    <font>
      <sz val="48"/>
      <color theme="3"/>
      <name val="Calibri Light"/>
      <family val="2"/>
    </font>
    <font>
      <sz val="26"/>
      <color theme="0" tint="-0.499984740745262"/>
      <name val="Calibri Light"/>
      <family val="2"/>
    </font>
    <font>
      <sz val="14"/>
      <color theme="6" tint="-0.499984740745262"/>
      <name val="Calibri"/>
      <family val="2"/>
      <scheme val="minor"/>
    </font>
    <font>
      <sz val="12"/>
      <color theme="1"/>
      <name val="Calibri Light"/>
      <family val="2"/>
    </font>
    <font>
      <sz val="16"/>
      <color theme="1"/>
      <name val="Calibri Light"/>
      <family val="2"/>
    </font>
    <font>
      <sz val="12"/>
      <name val="Calibri Light"/>
      <family val="2"/>
    </font>
    <font>
      <i/>
      <sz val="8"/>
      <name val="Arial"/>
      <family val="2"/>
    </font>
    <font>
      <sz val="24"/>
      <color theme="0"/>
      <name val="Calibri"/>
      <family val="2"/>
      <scheme val="minor"/>
    </font>
    <font>
      <b/>
      <sz val="24"/>
      <color theme="0"/>
      <name val="Calibri"/>
      <family val="2"/>
      <scheme val="minor"/>
    </font>
    <font>
      <sz val="10"/>
      <color theme="0"/>
      <name val="Calibri"/>
      <family val="2"/>
      <scheme val="minor"/>
    </font>
    <font>
      <b/>
      <sz val="11"/>
      <color theme="0"/>
      <name val="Calibri"/>
      <family val="2"/>
      <scheme val="minor"/>
    </font>
    <font>
      <sz val="24"/>
      <color theme="3"/>
      <name val="Calibri Light"/>
      <family val="2"/>
    </font>
    <font>
      <b/>
      <sz val="10"/>
      <name val="Arial"/>
      <family val="2"/>
    </font>
    <font>
      <b/>
      <sz val="10"/>
      <color rgb="FFFF0000"/>
      <name val="Arial"/>
      <family val="2"/>
    </font>
    <font>
      <b/>
      <sz val="24"/>
      <color theme="3"/>
      <name val="Calibri Light"/>
      <family val="2"/>
    </font>
    <font>
      <sz val="10"/>
      <color theme="1"/>
      <name val="Calibri Light"/>
      <family val="2"/>
    </font>
    <font>
      <sz val="10"/>
      <color rgb="FFFF0000"/>
      <name val="Calibri Light"/>
      <family val="2"/>
    </font>
  </fonts>
  <fills count="17">
    <fill>
      <patternFill patternType="none"/>
    </fill>
    <fill>
      <patternFill patternType="gray125"/>
    </fill>
    <fill>
      <patternFill patternType="solid">
        <fgColor theme="6" tint="0.59999389629810485"/>
        <bgColor indexed="65"/>
      </patternFill>
    </fill>
    <fill>
      <patternFill patternType="solid">
        <fgColor theme="7" tint="0.59999389629810485"/>
        <bgColor indexed="65"/>
      </patternFill>
    </fill>
    <fill>
      <patternFill patternType="solid">
        <fgColor rgb="FFFFFFCC"/>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0000"/>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rgb="FFC00000"/>
        <bgColor indexed="64"/>
      </patternFill>
    </fill>
    <fill>
      <patternFill patternType="solid">
        <fgColor rgb="FFFFFF0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right/>
      <top/>
      <bottom style="thin">
        <color theme="3"/>
      </bottom>
      <diagonal/>
    </border>
    <border>
      <left/>
      <right/>
      <top style="thin">
        <color theme="3"/>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indexed="64"/>
      </top>
      <bottom style="thin">
        <color indexed="64"/>
      </bottom>
      <diagonal/>
    </border>
    <border>
      <left style="thin">
        <color theme="0" tint="-0.14996795556505021"/>
      </left>
      <right/>
      <top style="thin">
        <color theme="0" tint="-0.14996795556505021"/>
      </top>
      <bottom/>
      <diagonal/>
    </border>
    <border>
      <left/>
      <right/>
      <top style="thin">
        <color theme="0" tint="-0.14996795556505021"/>
      </top>
      <bottom/>
      <diagonal/>
    </border>
    <border>
      <left/>
      <right style="thin">
        <color theme="0" tint="-0.14996795556505021"/>
      </right>
      <top style="thin">
        <color theme="0" tint="-0.14996795556505021"/>
      </top>
      <bottom/>
      <diagonal/>
    </border>
    <border>
      <left style="thin">
        <color theme="0" tint="-0.14996795556505021"/>
      </left>
      <right/>
      <top/>
      <bottom/>
      <diagonal/>
    </border>
    <border>
      <left/>
      <right style="thin">
        <color theme="0" tint="-0.14996795556505021"/>
      </right>
      <top/>
      <bottom/>
      <diagonal/>
    </border>
    <border>
      <left style="thin">
        <color theme="0" tint="-0.14996795556505021"/>
      </left>
      <right/>
      <top/>
      <bottom style="thin">
        <color theme="0" tint="-0.14996795556505021"/>
      </bottom>
      <diagonal/>
    </border>
    <border>
      <left/>
      <right/>
      <top/>
      <bottom style="thin">
        <color theme="0" tint="-0.14996795556505021"/>
      </bottom>
      <diagonal/>
    </border>
    <border>
      <left/>
      <right style="thin">
        <color theme="0" tint="-0.14996795556505021"/>
      </right>
      <top/>
      <bottom style="thin">
        <color theme="0" tint="-0.14996795556505021"/>
      </bottom>
      <diagonal/>
    </border>
    <border>
      <left style="thin">
        <color theme="0"/>
      </left>
      <right/>
      <top/>
      <bottom/>
      <diagonal/>
    </border>
    <border>
      <left style="thin">
        <color theme="0"/>
      </left>
      <right style="thin">
        <color theme="0"/>
      </right>
      <top/>
      <bottom/>
      <diagonal/>
    </border>
    <border>
      <left/>
      <right/>
      <top style="thin">
        <color theme="0"/>
      </top>
      <bottom style="thin">
        <color theme="0"/>
      </bottom>
      <diagonal/>
    </border>
    <border>
      <left/>
      <right style="thin">
        <color theme="0"/>
      </right>
      <top/>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5">
    <xf numFmtId="0" fontId="0" fillId="0" borderId="0"/>
    <xf numFmtId="0" fontId="28" fillId="0" borderId="0"/>
    <xf numFmtId="0" fontId="34" fillId="0" borderId="0"/>
    <xf numFmtId="0" fontId="41" fillId="0" borderId="0" applyNumberFormat="0" applyFill="0" applyBorder="0" applyAlignment="0" applyProtection="0">
      <alignment vertical="top"/>
      <protection locked="0"/>
    </xf>
    <xf numFmtId="0" fontId="29" fillId="0" borderId="0"/>
    <xf numFmtId="164" fontId="28" fillId="0" borderId="0" applyFont="0" applyFill="0" applyBorder="0" applyAlignment="0" applyProtection="0"/>
    <xf numFmtId="0" fontId="51" fillId="0" borderId="0"/>
    <xf numFmtId="43" fontId="28" fillId="0" borderId="0" applyFont="0" applyFill="0" applyBorder="0" applyAlignment="0" applyProtection="0"/>
    <xf numFmtId="9" fontId="28" fillId="0" borderId="0" applyFont="0" applyFill="0" applyBorder="0" applyAlignment="0" applyProtection="0"/>
    <xf numFmtId="0" fontId="27" fillId="0" borderId="0"/>
    <xf numFmtId="0" fontId="26" fillId="0" borderId="0"/>
    <xf numFmtId="0" fontId="64" fillId="0" borderId="0" applyNumberFormat="0" applyFill="0" applyBorder="0" applyAlignment="0" applyProtection="0"/>
    <xf numFmtId="0" fontId="25" fillId="0" borderId="0"/>
    <xf numFmtId="0" fontId="24" fillId="0" borderId="0"/>
    <xf numFmtId="0" fontId="23" fillId="0" borderId="0"/>
    <xf numFmtId="0" fontId="22" fillId="0" borderId="0"/>
    <xf numFmtId="0" fontId="21" fillId="0" borderId="0"/>
    <xf numFmtId="0" fontId="20" fillId="0" borderId="0"/>
    <xf numFmtId="0" fontId="19" fillId="0" borderId="0"/>
    <xf numFmtId="0" fontId="18" fillId="0" borderId="0"/>
    <xf numFmtId="0" fontId="17" fillId="0" borderId="0"/>
    <xf numFmtId="0" fontId="16" fillId="0" borderId="0"/>
    <xf numFmtId="0" fontId="15" fillId="0" borderId="0"/>
    <xf numFmtId="0" fontId="14" fillId="0" borderId="0"/>
    <xf numFmtId="43" fontId="14" fillId="0" borderId="0" applyFont="0" applyFill="0" applyBorder="0" applyAlignment="0" applyProtection="0"/>
    <xf numFmtId="9" fontId="69" fillId="0" borderId="0" applyFont="0" applyFill="0" applyBorder="0" applyAlignment="0" applyProtection="0"/>
    <xf numFmtId="0" fontId="13" fillId="0" borderId="0"/>
    <xf numFmtId="0" fontId="12" fillId="0" borderId="0"/>
    <xf numFmtId="0" fontId="11" fillId="0" borderId="0"/>
    <xf numFmtId="0" fontId="11" fillId="0" borderId="0"/>
    <xf numFmtId="9" fontId="29" fillId="0" borderId="0" applyFont="0" applyFill="0" applyBorder="0" applyAlignment="0" applyProtection="0"/>
    <xf numFmtId="0" fontId="10" fillId="0" borderId="0"/>
    <xf numFmtId="164" fontId="10" fillId="0" borderId="0" applyFont="0" applyFill="0" applyBorder="0" applyAlignment="0" applyProtection="0"/>
    <xf numFmtId="0" fontId="9" fillId="0" borderId="0"/>
    <xf numFmtId="0" fontId="8" fillId="0" borderId="0"/>
    <xf numFmtId="43" fontId="8" fillId="0" borderId="0" applyFont="0" applyFill="0" applyBorder="0" applyAlignment="0" applyProtection="0"/>
    <xf numFmtId="0" fontId="7" fillId="0" borderId="0"/>
    <xf numFmtId="0" fontId="6" fillId="0" borderId="0"/>
    <xf numFmtId="0" fontId="6" fillId="3" borderId="0" applyNumberFormat="0" applyBorder="0" applyAlignment="0" applyProtection="0"/>
    <xf numFmtId="0" fontId="6" fillId="2" borderId="0" applyNumberFormat="0" applyBorder="0" applyAlignment="0" applyProtection="0"/>
    <xf numFmtId="0" fontId="5" fillId="0" borderId="0"/>
    <xf numFmtId="0" fontId="4" fillId="0" borderId="0"/>
    <xf numFmtId="43" fontId="4" fillId="0" borderId="0" applyFont="0" applyFill="0" applyBorder="0" applyAlignment="0" applyProtection="0"/>
    <xf numFmtId="0" fontId="3" fillId="0" borderId="0"/>
    <xf numFmtId="0" fontId="3" fillId="0" borderId="0"/>
  </cellStyleXfs>
  <cellXfs count="209">
    <xf numFmtId="0" fontId="0" fillId="0" borderId="0" xfId="0"/>
    <xf numFmtId="0" fontId="35" fillId="0" borderId="3" xfId="1" applyFont="1" applyBorder="1" applyAlignment="1" applyProtection="1">
      <alignment vertical="center"/>
      <protection hidden="1"/>
    </xf>
    <xf numFmtId="0" fontId="36" fillId="0" borderId="3" xfId="1" applyFont="1" applyBorder="1" applyAlignment="1" applyProtection="1">
      <alignment vertical="center"/>
      <protection hidden="1"/>
    </xf>
    <xf numFmtId="0" fontId="37" fillId="0" borderId="0" xfId="1" applyFont="1" applyProtection="1">
      <protection hidden="1"/>
    </xf>
    <xf numFmtId="0" fontId="28" fillId="0" borderId="0" xfId="1" applyProtection="1">
      <protection hidden="1"/>
    </xf>
    <xf numFmtId="0" fontId="28" fillId="9" borderId="0" xfId="1" applyFill="1" applyProtection="1">
      <protection hidden="1"/>
    </xf>
    <xf numFmtId="0" fontId="35" fillId="0" borderId="0" xfId="1" applyFont="1" applyAlignment="1" applyProtection="1">
      <alignment vertical="center"/>
      <protection hidden="1"/>
    </xf>
    <xf numFmtId="0" fontId="36" fillId="0" borderId="0" xfId="1" applyFont="1" applyAlignment="1" applyProtection="1">
      <alignment vertical="center"/>
      <protection hidden="1"/>
    </xf>
    <xf numFmtId="0" fontId="28" fillId="0" borderId="0" xfId="1" applyAlignment="1" applyProtection="1">
      <alignment vertical="top"/>
      <protection hidden="1"/>
    </xf>
    <xf numFmtId="49" fontId="37" fillId="0" borderId="0" xfId="1" applyNumberFormat="1" applyFont="1" applyAlignment="1" applyProtection="1">
      <alignment horizontal="left" vertical="top" wrapText="1"/>
      <protection hidden="1"/>
    </xf>
    <xf numFmtId="1" fontId="44" fillId="0" borderId="0" xfId="1" applyNumberFormat="1" applyFont="1" applyAlignment="1" applyProtection="1">
      <alignment horizontal="center" vertical="center" wrapText="1"/>
      <protection hidden="1"/>
    </xf>
    <xf numFmtId="0" fontId="37" fillId="0" borderId="0" xfId="1" applyFont="1" applyAlignment="1" applyProtection="1">
      <alignment horizontal="center" vertical="top"/>
      <protection hidden="1"/>
    </xf>
    <xf numFmtId="0" fontId="38" fillId="0" borderId="0" xfId="1" applyFont="1" applyAlignment="1" applyProtection="1">
      <alignment horizontal="left" vertical="top"/>
      <protection hidden="1"/>
    </xf>
    <xf numFmtId="0" fontId="46" fillId="9" borderId="0" xfId="1" applyFont="1" applyFill="1" applyProtection="1">
      <protection hidden="1"/>
    </xf>
    <xf numFmtId="0" fontId="49" fillId="8" borderId="0" xfId="1" applyFont="1" applyFill="1" applyAlignment="1" applyProtection="1">
      <alignment horizontal="right" textRotation="90"/>
      <protection hidden="1"/>
    </xf>
    <xf numFmtId="0" fontId="28" fillId="9" borderId="0" xfId="1" applyFill="1" applyAlignment="1" applyProtection="1">
      <alignment vertical="top"/>
      <protection hidden="1"/>
    </xf>
    <xf numFmtId="0" fontId="46" fillId="0" borderId="0" xfId="1" applyFont="1" applyAlignment="1" applyProtection="1">
      <alignment horizontal="center"/>
      <protection hidden="1"/>
    </xf>
    <xf numFmtId="0" fontId="46" fillId="9" borderId="0" xfId="1" applyFont="1" applyFill="1" applyAlignment="1" applyProtection="1">
      <alignment vertical="top"/>
      <protection hidden="1"/>
    </xf>
    <xf numFmtId="0" fontId="53" fillId="0" borderId="0" xfId="1" applyFont="1" applyProtection="1">
      <protection hidden="1"/>
    </xf>
    <xf numFmtId="9" fontId="49" fillId="0" borderId="0" xfId="8" applyFont="1" applyFill="1" applyBorder="1" applyAlignment="1" applyProtection="1">
      <alignment horizontal="center"/>
      <protection hidden="1"/>
    </xf>
    <xf numFmtId="0" fontId="49" fillId="0" borderId="0" xfId="1" applyFont="1" applyAlignment="1" applyProtection="1">
      <alignment horizontal="center"/>
      <protection hidden="1"/>
    </xf>
    <xf numFmtId="0" fontId="53" fillId="9" borderId="0" xfId="1" applyFont="1" applyFill="1" applyProtection="1">
      <protection hidden="1"/>
    </xf>
    <xf numFmtId="0" fontId="49" fillId="9" borderId="0" xfId="1" applyFont="1" applyFill="1" applyAlignment="1" applyProtection="1">
      <alignment horizontal="left" textRotation="90"/>
      <protection hidden="1"/>
    </xf>
    <xf numFmtId="0" fontId="37" fillId="9" borderId="0" xfId="1" applyFont="1" applyFill="1" applyProtection="1">
      <protection hidden="1"/>
    </xf>
    <xf numFmtId="0" fontId="32" fillId="0" borderId="0" xfId="1" applyFont="1" applyProtection="1">
      <protection hidden="1"/>
    </xf>
    <xf numFmtId="0" fontId="32" fillId="0" borderId="0" xfId="1" applyFont="1" applyAlignment="1" applyProtection="1">
      <alignment horizontal="center"/>
      <protection hidden="1"/>
    </xf>
    <xf numFmtId="0" fontId="32" fillId="10" borderId="0" xfId="1" applyFont="1" applyFill="1" applyAlignment="1" applyProtection="1">
      <alignment horizontal="center" vertical="center"/>
      <protection hidden="1"/>
    </xf>
    <xf numFmtId="0" fontId="43" fillId="9" borderId="0" xfId="1" applyFont="1" applyFill="1" applyAlignment="1" applyProtection="1">
      <alignment horizontal="right" vertical="top"/>
      <protection hidden="1"/>
    </xf>
    <xf numFmtId="0" fontId="32" fillId="0" borderId="0" xfId="1" applyFont="1" applyAlignment="1" applyProtection="1">
      <alignment horizontal="left" vertical="top" wrapText="1"/>
      <protection hidden="1"/>
    </xf>
    <xf numFmtId="49" fontId="57" fillId="0" borderId="0" xfId="1" applyNumberFormat="1" applyFont="1" applyAlignment="1" applyProtection="1">
      <alignment horizontal="left" vertical="center" wrapText="1"/>
      <protection hidden="1"/>
    </xf>
    <xf numFmtId="0" fontId="60" fillId="0" borderId="8" xfId="1" applyFont="1" applyBorder="1" applyAlignment="1" applyProtection="1">
      <alignment horizontal="center" vertical="top"/>
      <protection hidden="1"/>
    </xf>
    <xf numFmtId="0" fontId="60" fillId="0" borderId="9" xfId="1" applyFont="1" applyBorder="1" applyAlignment="1" applyProtection="1">
      <alignment horizontal="center" vertical="top"/>
      <protection hidden="1"/>
    </xf>
    <xf numFmtId="0" fontId="59" fillId="9" borderId="9" xfId="1" applyFont="1" applyFill="1" applyBorder="1" applyProtection="1">
      <protection hidden="1"/>
    </xf>
    <xf numFmtId="0" fontId="59" fillId="0" borderId="9" xfId="1" applyFont="1" applyBorder="1" applyProtection="1">
      <protection hidden="1"/>
    </xf>
    <xf numFmtId="0" fontId="59" fillId="9" borderId="9" xfId="1" applyFont="1" applyFill="1" applyBorder="1" applyAlignment="1" applyProtection="1">
      <alignment vertical="top"/>
      <protection hidden="1"/>
    </xf>
    <xf numFmtId="14" fontId="59" fillId="9" borderId="9" xfId="1" applyNumberFormat="1" applyFont="1" applyFill="1" applyBorder="1" applyProtection="1">
      <protection hidden="1"/>
    </xf>
    <xf numFmtId="0" fontId="59" fillId="9" borderId="10" xfId="1" applyFont="1" applyFill="1" applyBorder="1" applyProtection="1">
      <protection hidden="1"/>
    </xf>
    <xf numFmtId="0" fontId="60" fillId="0" borderId="11" xfId="1" applyFont="1" applyBorder="1" applyAlignment="1" applyProtection="1">
      <alignment horizontal="center" vertical="top"/>
      <protection hidden="1"/>
    </xf>
    <xf numFmtId="0" fontId="60" fillId="0" borderId="0" xfId="1" applyFont="1" applyAlignment="1" applyProtection="1">
      <alignment horizontal="center" vertical="top"/>
      <protection hidden="1"/>
    </xf>
    <xf numFmtId="0" fontId="59" fillId="9" borderId="0" xfId="1" applyFont="1" applyFill="1" applyProtection="1">
      <protection hidden="1"/>
    </xf>
    <xf numFmtId="0" fontId="59" fillId="0" borderId="0" xfId="1" applyFont="1" applyProtection="1">
      <protection hidden="1"/>
    </xf>
    <xf numFmtId="165" fontId="59" fillId="9" borderId="0" xfId="7" applyNumberFormat="1" applyFont="1" applyFill="1" applyBorder="1" applyAlignment="1" applyProtection="1">
      <alignment horizontal="left" vertical="top"/>
      <protection hidden="1"/>
    </xf>
    <xf numFmtId="0" fontId="59" fillId="9" borderId="12" xfId="1" applyFont="1" applyFill="1" applyBorder="1" applyProtection="1">
      <protection hidden="1"/>
    </xf>
    <xf numFmtId="9" fontId="59" fillId="9" borderId="0" xfId="8" applyFont="1" applyFill="1" applyBorder="1" applyProtection="1">
      <protection hidden="1"/>
    </xf>
    <xf numFmtId="0" fontId="60" fillId="0" borderId="0" xfId="1" applyFont="1" applyAlignment="1" applyProtection="1">
      <alignment horizontal="center" vertical="center"/>
      <protection hidden="1"/>
    </xf>
    <xf numFmtId="0" fontId="60" fillId="0" borderId="14" xfId="1" applyFont="1" applyBorder="1" applyAlignment="1" applyProtection="1">
      <alignment horizontal="center" vertical="top"/>
      <protection hidden="1"/>
    </xf>
    <xf numFmtId="0" fontId="59" fillId="9" borderId="14" xfId="1" applyFont="1" applyFill="1" applyBorder="1" applyProtection="1">
      <protection hidden="1"/>
    </xf>
    <xf numFmtId="0" fontId="59" fillId="0" borderId="14" xfId="1" applyFont="1" applyBorder="1" applyProtection="1">
      <protection hidden="1"/>
    </xf>
    <xf numFmtId="0" fontId="46" fillId="0" borderId="0" xfId="1" applyFont="1" applyProtection="1">
      <protection hidden="1"/>
    </xf>
    <xf numFmtId="0" fontId="29" fillId="0" borderId="1" xfId="1" applyFont="1" applyBorder="1" applyAlignment="1" applyProtection="1">
      <alignment horizontal="left" vertical="top" wrapText="1"/>
      <protection locked="0"/>
    </xf>
    <xf numFmtId="0" fontId="41" fillId="0" borderId="0" xfId="3" applyAlignment="1" applyProtection="1">
      <protection hidden="1"/>
    </xf>
    <xf numFmtId="0" fontId="0" fillId="0" borderId="0" xfId="0" applyProtection="1">
      <protection hidden="1"/>
    </xf>
    <xf numFmtId="0" fontId="37" fillId="0" borderId="0" xfId="23" applyFont="1" applyProtection="1">
      <protection hidden="1"/>
    </xf>
    <xf numFmtId="0" fontId="14" fillId="0" borderId="0" xfId="23" applyAlignment="1" applyProtection="1">
      <alignment horizontal="right" vertical="center"/>
      <protection hidden="1"/>
    </xf>
    <xf numFmtId="0" fontId="65" fillId="0" borderId="0" xfId="4" applyFont="1" applyProtection="1">
      <protection hidden="1"/>
    </xf>
    <xf numFmtId="0" fontId="66" fillId="0" borderId="0" xfId="23" applyFont="1" applyProtection="1">
      <protection hidden="1"/>
    </xf>
    <xf numFmtId="0" fontId="67" fillId="0" borderId="0" xfId="4" applyFont="1" applyProtection="1">
      <protection hidden="1"/>
    </xf>
    <xf numFmtId="0" fontId="33" fillId="4" borderId="1" xfId="1" applyFont="1" applyFill="1" applyBorder="1" applyAlignment="1" applyProtection="1">
      <alignment horizontal="left" vertical="top" wrapText="1"/>
      <protection locked="0"/>
    </xf>
    <xf numFmtId="0" fontId="13" fillId="0" borderId="0" xfId="26" applyProtection="1">
      <protection hidden="1"/>
    </xf>
    <xf numFmtId="0" fontId="13" fillId="9" borderId="0" xfId="26" applyFill="1" applyAlignment="1" applyProtection="1">
      <alignment vertical="top"/>
      <protection hidden="1"/>
    </xf>
    <xf numFmtId="0" fontId="13" fillId="9" borderId="0" xfId="26" applyFill="1" applyProtection="1">
      <protection hidden="1"/>
    </xf>
    <xf numFmtId="0" fontId="68" fillId="4" borderId="2" xfId="1" applyFont="1" applyFill="1" applyBorder="1" applyAlignment="1" applyProtection="1">
      <alignment horizontal="left" vertical="top" wrapText="1"/>
      <protection locked="0"/>
    </xf>
    <xf numFmtId="0" fontId="68" fillId="4" borderId="1" xfId="1" applyFont="1" applyFill="1" applyBorder="1" applyAlignment="1" applyProtection="1">
      <alignment horizontal="left" vertical="top" wrapText="1"/>
      <protection locked="0"/>
    </xf>
    <xf numFmtId="0" fontId="30" fillId="9" borderId="0" xfId="1" applyFont="1" applyFill="1" applyProtection="1">
      <protection hidden="1"/>
    </xf>
    <xf numFmtId="0" fontId="37" fillId="0" borderId="0" xfId="1" applyFont="1" applyAlignment="1" applyProtection="1">
      <alignment vertical="top"/>
      <protection hidden="1"/>
    </xf>
    <xf numFmtId="0" fontId="30" fillId="9" borderId="0" xfId="1" applyFont="1" applyFill="1" applyAlignment="1" applyProtection="1">
      <alignment vertical="top"/>
      <protection hidden="1"/>
    </xf>
    <xf numFmtId="0" fontId="66" fillId="0" borderId="0" xfId="1" applyFont="1" applyAlignment="1" applyProtection="1">
      <alignment horizontal="center" vertical="top"/>
      <protection hidden="1"/>
    </xf>
    <xf numFmtId="49" fontId="66" fillId="0" borderId="0" xfId="1" applyNumberFormat="1" applyFont="1" applyAlignment="1" applyProtection="1">
      <alignment horizontal="left" vertical="top" wrapText="1"/>
      <protection hidden="1"/>
    </xf>
    <xf numFmtId="0" fontId="30" fillId="0" borderId="0" xfId="1" applyFont="1" applyProtection="1">
      <protection hidden="1"/>
    </xf>
    <xf numFmtId="1" fontId="52" fillId="0" borderId="0" xfId="1" applyNumberFormat="1" applyFont="1" applyAlignment="1" applyProtection="1">
      <alignment horizontal="center" vertical="center" wrapText="1"/>
      <protection hidden="1"/>
    </xf>
    <xf numFmtId="0" fontId="71" fillId="9" borderId="0" xfId="1" applyFont="1" applyFill="1" applyAlignment="1" applyProtection="1">
      <alignment horizontal="right" vertical="top"/>
      <protection hidden="1"/>
    </xf>
    <xf numFmtId="0" fontId="42" fillId="0" borderId="19" xfId="0" applyFont="1" applyBorder="1" applyAlignment="1" applyProtection="1">
      <alignment horizontal="right" vertical="center"/>
      <protection hidden="1"/>
    </xf>
    <xf numFmtId="0" fontId="30" fillId="0" borderId="0" xfId="1" applyFont="1" applyAlignment="1" applyProtection="1">
      <alignment vertical="top" wrapText="1"/>
      <protection hidden="1"/>
    </xf>
    <xf numFmtId="0" fontId="50" fillId="0" borderId="0" xfId="1" applyFont="1" applyAlignment="1" applyProtection="1">
      <alignment vertical="top" wrapText="1"/>
      <protection hidden="1"/>
    </xf>
    <xf numFmtId="0" fontId="72" fillId="9" borderId="0" xfId="1" applyFont="1" applyFill="1" applyAlignment="1" applyProtection="1">
      <alignment horizontal="right" vertical="center"/>
      <protection hidden="1"/>
    </xf>
    <xf numFmtId="2" fontId="30" fillId="9" borderId="0" xfId="1" applyNumberFormat="1" applyFont="1" applyFill="1" applyProtection="1">
      <protection hidden="1"/>
    </xf>
    <xf numFmtId="0" fontId="33" fillId="0" borderId="0" xfId="1" applyFont="1" applyAlignment="1" applyProtection="1">
      <alignment horizontal="left" vertical="top" wrapText="1"/>
      <protection locked="0"/>
    </xf>
    <xf numFmtId="0" fontId="33" fillId="0" borderId="1" xfId="1" applyFont="1" applyBorder="1" applyAlignment="1" applyProtection="1">
      <alignment horizontal="left" vertical="top" wrapText="1"/>
      <protection locked="0"/>
    </xf>
    <xf numFmtId="0" fontId="33" fillId="5" borderId="1" xfId="1" applyFont="1" applyFill="1" applyBorder="1" applyAlignment="1" applyProtection="1">
      <alignment horizontal="left" vertical="top" wrapText="1"/>
      <protection locked="0"/>
    </xf>
    <xf numFmtId="0" fontId="68" fillId="6" borderId="1" xfId="1" applyFont="1" applyFill="1" applyBorder="1" applyAlignment="1" applyProtection="1">
      <alignment horizontal="left" vertical="top" wrapText="1"/>
      <protection locked="0"/>
    </xf>
    <xf numFmtId="0" fontId="76" fillId="10" borderId="0" xfId="1" applyFont="1" applyFill="1" applyAlignment="1" applyProtection="1">
      <alignment horizontal="center" vertical="center" wrapText="1"/>
      <protection hidden="1"/>
    </xf>
    <xf numFmtId="0" fontId="35" fillId="0" borderId="0" xfId="23" applyFont="1" applyAlignment="1" applyProtection="1">
      <alignment horizontal="left" vertical="center"/>
      <protection hidden="1"/>
    </xf>
    <xf numFmtId="0" fontId="39" fillId="0" borderId="0" xfId="0" applyFont="1" applyAlignment="1" applyProtection="1">
      <alignment horizontal="left" vertical="top"/>
      <protection hidden="1"/>
    </xf>
    <xf numFmtId="0" fontId="29" fillId="16" borderId="1" xfId="1" applyFont="1" applyFill="1" applyBorder="1" applyAlignment="1" applyProtection="1">
      <alignment horizontal="left" vertical="top" wrapText="1"/>
      <protection locked="0"/>
    </xf>
    <xf numFmtId="0" fontId="32" fillId="7" borderId="0" xfId="1" applyFont="1" applyFill="1" applyAlignment="1">
      <alignment vertical="center" wrapText="1"/>
    </xf>
    <xf numFmtId="0" fontId="41" fillId="15" borderId="0" xfId="3" applyFill="1" applyAlignment="1" applyProtection="1">
      <protection hidden="1"/>
    </xf>
    <xf numFmtId="0" fontId="41" fillId="15" borderId="0" xfId="3" applyFill="1" applyBorder="1" applyAlignment="1" applyProtection="1">
      <protection hidden="1"/>
    </xf>
    <xf numFmtId="0" fontId="85" fillId="15" borderId="0" xfId="3" applyFont="1" applyFill="1" applyBorder="1" applyAlignment="1" applyProtection="1">
      <protection hidden="1"/>
    </xf>
    <xf numFmtId="0" fontId="28" fillId="4" borderId="1" xfId="1" applyFill="1" applyBorder="1" applyAlignment="1">
      <alignment vertical="top" wrapText="1"/>
    </xf>
    <xf numFmtId="0" fontId="62" fillId="7" borderId="17" xfId="2" applyFont="1" applyFill="1" applyBorder="1" applyAlignment="1" applyProtection="1">
      <alignment horizontal="left" vertical="top" wrapText="1"/>
      <protection locked="0"/>
    </xf>
    <xf numFmtId="166" fontId="75" fillId="0" borderId="0" xfId="1" applyNumberFormat="1" applyFont="1" applyAlignment="1" applyProtection="1">
      <alignment horizontal="left" vertical="top" wrapText="1"/>
      <protection hidden="1"/>
    </xf>
    <xf numFmtId="0" fontId="75" fillId="0" borderId="0" xfId="1" applyFont="1" applyAlignment="1" applyProtection="1">
      <alignment horizontal="left" vertical="top" wrapText="1"/>
      <protection hidden="1"/>
    </xf>
    <xf numFmtId="0" fontId="33" fillId="0" borderId="7" xfId="1" applyFont="1" applyBorder="1" applyAlignment="1" applyProtection="1">
      <alignment horizontal="left" vertical="top" wrapText="1"/>
      <protection locked="0"/>
    </xf>
    <xf numFmtId="0" fontId="62" fillId="7" borderId="7" xfId="1" applyFont="1" applyFill="1" applyBorder="1" applyAlignment="1" applyProtection="1">
      <alignment horizontal="left" vertical="top" wrapText="1"/>
      <protection locked="0"/>
    </xf>
    <xf numFmtId="0" fontId="84" fillId="7" borderId="7" xfId="1" applyFont="1" applyFill="1" applyBorder="1" applyAlignment="1">
      <alignment vertical="center" wrapText="1"/>
    </xf>
    <xf numFmtId="0" fontId="68" fillId="4" borderId="5" xfId="1" applyFont="1" applyFill="1" applyBorder="1" applyAlignment="1" applyProtection="1">
      <alignment horizontal="left" vertical="top" wrapText="1"/>
      <protection locked="0"/>
    </xf>
    <xf numFmtId="0" fontId="73" fillId="6" borderId="6" xfId="1" applyFont="1" applyFill="1" applyBorder="1" applyAlignment="1" applyProtection="1">
      <alignment horizontal="left" vertical="top" wrapText="1"/>
      <protection locked="0"/>
    </xf>
    <xf numFmtId="0" fontId="75" fillId="0" borderId="0" xfId="1" applyFont="1" applyAlignment="1" applyProtection="1">
      <alignment horizontal="left" vertical="top" wrapText="1"/>
      <protection locked="0"/>
    </xf>
    <xf numFmtId="0" fontId="68" fillId="6" borderId="2" xfId="1" applyFont="1" applyFill="1" applyBorder="1" applyAlignment="1" applyProtection="1">
      <alignment horizontal="left" vertical="top" wrapText="1"/>
      <protection locked="0"/>
    </xf>
    <xf numFmtId="0" fontId="33" fillId="0" borderId="22" xfId="1" applyFont="1" applyBorder="1" applyAlignment="1" applyProtection="1">
      <alignment horizontal="left" vertical="top" wrapText="1"/>
      <protection locked="0"/>
    </xf>
    <xf numFmtId="0" fontId="29" fillId="0" borderId="22" xfId="1" applyFont="1" applyBorder="1" applyAlignment="1" applyProtection="1">
      <alignment horizontal="left" vertical="top" wrapText="1"/>
      <protection locked="0"/>
    </xf>
    <xf numFmtId="166" fontId="75" fillId="0" borderId="22" xfId="1" applyNumberFormat="1" applyFont="1" applyBorder="1" applyAlignment="1" applyProtection="1">
      <alignment horizontal="left" vertical="top" wrapText="1"/>
      <protection hidden="1"/>
    </xf>
    <xf numFmtId="0" fontId="74" fillId="5" borderId="7" xfId="1" applyFont="1" applyFill="1" applyBorder="1" applyAlignment="1" applyProtection="1">
      <alignment horizontal="left" vertical="top" wrapText="1"/>
      <protection locked="0"/>
    </xf>
    <xf numFmtId="0" fontId="62" fillId="0" borderId="17" xfId="1" applyFont="1" applyBorder="1" applyAlignment="1" applyProtection="1">
      <alignment horizontal="left" vertical="top" wrapText="1"/>
      <protection locked="0"/>
    </xf>
    <xf numFmtId="0" fontId="33" fillId="0" borderId="17" xfId="1" applyFont="1" applyBorder="1" applyAlignment="1" applyProtection="1">
      <alignment horizontal="left" vertical="top" wrapText="1"/>
      <protection locked="0"/>
    </xf>
    <xf numFmtId="0" fontId="83" fillId="7" borderId="20" xfId="2" applyFont="1" applyFill="1" applyBorder="1" applyAlignment="1">
      <alignment horizontal="left" vertical="top" wrapText="1"/>
    </xf>
    <xf numFmtId="0" fontId="32" fillId="0" borderId="20" xfId="1" applyFont="1" applyBorder="1" applyAlignment="1" applyProtection="1">
      <alignment vertical="center" wrapText="1"/>
      <protection hidden="1"/>
    </xf>
    <xf numFmtId="0" fontId="32" fillId="0" borderId="20" xfId="1" applyFont="1" applyBorder="1" applyAlignment="1">
      <alignment vertical="center" wrapText="1"/>
    </xf>
    <xf numFmtId="0" fontId="30" fillId="0" borderId="20" xfId="1" applyFont="1" applyBorder="1" applyAlignment="1">
      <alignment vertical="center" wrapText="1"/>
    </xf>
    <xf numFmtId="0" fontId="66" fillId="0" borderId="0" xfId="1" applyFont="1" applyProtection="1">
      <protection hidden="1"/>
    </xf>
    <xf numFmtId="0" fontId="30" fillId="9" borderId="0" xfId="26" applyFont="1" applyFill="1" applyProtection="1">
      <protection hidden="1"/>
    </xf>
    <xf numFmtId="0" fontId="86" fillId="9" borderId="0" xfId="1" applyFont="1" applyFill="1" applyAlignment="1" applyProtection="1">
      <alignment vertical="center"/>
      <protection hidden="1"/>
    </xf>
    <xf numFmtId="0" fontId="2" fillId="9" borderId="0" xfId="1" applyFont="1" applyFill="1" applyAlignment="1" applyProtection="1">
      <alignment horizontal="center"/>
      <protection hidden="1"/>
    </xf>
    <xf numFmtId="0" fontId="2" fillId="9" borderId="0" xfId="1" applyFont="1" applyFill="1" applyProtection="1">
      <protection hidden="1"/>
    </xf>
    <xf numFmtId="0" fontId="2" fillId="0" borderId="0" xfId="1" applyFont="1" applyAlignment="1" applyProtection="1">
      <alignment vertical="top" wrapText="1"/>
      <protection hidden="1"/>
    </xf>
    <xf numFmtId="1" fontId="44" fillId="9" borderId="0" xfId="1" applyNumberFormat="1" applyFont="1" applyFill="1" applyAlignment="1" applyProtection="1">
      <alignment horizontal="center" vertical="center" wrapText="1"/>
      <protection hidden="1"/>
    </xf>
    <xf numFmtId="0" fontId="2" fillId="9" borderId="0" xfId="26" applyFont="1" applyFill="1" applyProtection="1">
      <protection hidden="1"/>
    </xf>
    <xf numFmtId="0" fontId="44" fillId="9" borderId="0" xfId="26" applyFont="1" applyFill="1" applyProtection="1">
      <protection hidden="1"/>
    </xf>
    <xf numFmtId="0" fontId="31" fillId="14" borderId="0" xfId="1" applyFont="1" applyFill="1" applyAlignment="1" applyProtection="1">
      <alignment vertical="center"/>
      <protection hidden="1"/>
    </xf>
    <xf numFmtId="0" fontId="87" fillId="9" borderId="3" xfId="1" applyFont="1" applyFill="1" applyBorder="1" applyAlignment="1" applyProtection="1">
      <alignment vertical="center"/>
      <protection hidden="1"/>
    </xf>
    <xf numFmtId="0" fontId="38" fillId="0" borderId="3" xfId="15" applyFont="1" applyBorder="1" applyAlignment="1" applyProtection="1">
      <alignment horizontal="right" vertical="center"/>
      <protection hidden="1"/>
    </xf>
    <xf numFmtId="0" fontId="32" fillId="0" borderId="0" xfId="0" applyFont="1" applyAlignment="1" applyProtection="1">
      <alignment vertical="center"/>
      <protection hidden="1"/>
    </xf>
    <xf numFmtId="0" fontId="14" fillId="0" borderId="0" xfId="23" applyAlignment="1" applyProtection="1">
      <alignment horizontal="right" vertical="top"/>
      <protection hidden="1"/>
    </xf>
    <xf numFmtId="0" fontId="59" fillId="9" borderId="0" xfId="1" applyFont="1" applyFill="1" applyAlignment="1" applyProtection="1">
      <alignment horizontal="left" vertical="top"/>
      <protection hidden="1"/>
    </xf>
    <xf numFmtId="9" fontId="61" fillId="9" borderId="12" xfId="8" applyFont="1" applyFill="1" applyBorder="1" applyProtection="1">
      <protection hidden="1"/>
    </xf>
    <xf numFmtId="0" fontId="60" fillId="0" borderId="13" xfId="1" applyFont="1" applyBorder="1" applyAlignment="1" applyProtection="1">
      <alignment horizontal="center" vertical="top"/>
      <protection hidden="1"/>
    </xf>
    <xf numFmtId="0" fontId="59" fillId="9" borderId="15" xfId="1" applyFont="1" applyFill="1" applyBorder="1" applyProtection="1">
      <protection hidden="1"/>
    </xf>
    <xf numFmtId="0" fontId="42" fillId="8" borderId="23" xfId="1" applyFont="1" applyFill="1" applyBorder="1" applyAlignment="1" applyProtection="1">
      <alignment horizontal="left" vertical="center"/>
      <protection locked="0" hidden="1"/>
    </xf>
    <xf numFmtId="14" fontId="42" fillId="8" borderId="23" xfId="1" applyNumberFormat="1" applyFont="1" applyFill="1" applyBorder="1" applyAlignment="1" applyProtection="1">
      <alignment horizontal="left" vertical="center"/>
      <protection locked="0" hidden="1"/>
    </xf>
    <xf numFmtId="9" fontId="70" fillId="0" borderId="0" xfId="8" applyFont="1" applyFill="1" applyBorder="1" applyAlignment="1" applyProtection="1">
      <alignment horizontal="center"/>
      <protection hidden="1"/>
    </xf>
    <xf numFmtId="0" fontId="89" fillId="11" borderId="22" xfId="1" applyFont="1" applyFill="1" applyBorder="1" applyAlignment="1" applyProtection="1">
      <alignment horizontal="center" vertical="center"/>
      <protection locked="0" hidden="1"/>
    </xf>
    <xf numFmtId="0" fontId="28" fillId="0" borderId="18" xfId="1" applyBorder="1" applyAlignment="1" applyProtection="1">
      <alignment vertical="center"/>
      <protection hidden="1"/>
    </xf>
    <xf numFmtId="0" fontId="28" fillId="0" borderId="18" xfId="1" applyBorder="1" applyProtection="1">
      <protection hidden="1"/>
    </xf>
    <xf numFmtId="0" fontId="45" fillId="0" borderId="18" xfId="1" applyFont="1" applyBorder="1" applyAlignment="1" applyProtection="1">
      <alignment horizontal="left"/>
      <protection hidden="1"/>
    </xf>
    <xf numFmtId="0" fontId="54" fillId="0" borderId="18" xfId="1" applyFont="1" applyBorder="1" applyAlignment="1" applyProtection="1">
      <alignment horizontal="right" vertical="center" wrapText="1"/>
      <protection hidden="1"/>
    </xf>
    <xf numFmtId="0" fontId="56" fillId="0" borderId="23" xfId="1" applyFont="1" applyBorder="1" applyAlignment="1" applyProtection="1">
      <alignment horizontal="right" vertical="center" wrapText="1"/>
      <protection hidden="1"/>
    </xf>
    <xf numFmtId="0" fontId="45" fillId="0" borderId="23" xfId="1" applyFont="1" applyBorder="1" applyAlignment="1" applyProtection="1">
      <alignment horizontal="left"/>
      <protection hidden="1"/>
    </xf>
    <xf numFmtId="0" fontId="90" fillId="7" borderId="20" xfId="2" applyFont="1" applyFill="1" applyBorder="1" applyAlignment="1">
      <alignment horizontal="left" vertical="top" wrapText="1"/>
    </xf>
    <xf numFmtId="0" fontId="32" fillId="7" borderId="7" xfId="1" applyFont="1" applyFill="1" applyBorder="1" applyAlignment="1">
      <alignment vertical="center" wrapText="1"/>
    </xf>
    <xf numFmtId="0" fontId="45" fillId="0" borderId="21" xfId="1" applyFont="1" applyBorder="1" applyAlignment="1" applyProtection="1">
      <alignment horizontal="left"/>
      <protection hidden="1"/>
    </xf>
    <xf numFmtId="0" fontId="47" fillId="8" borderId="23" xfId="1" applyFont="1" applyFill="1" applyBorder="1" applyAlignment="1" applyProtection="1">
      <alignment horizontal="left" vertical="center"/>
      <protection hidden="1"/>
    </xf>
    <xf numFmtId="0" fontId="62" fillId="0" borderId="0" xfId="1" applyFont="1" applyAlignment="1" applyProtection="1">
      <alignment horizontal="left" vertical="top" wrapText="1"/>
      <protection hidden="1"/>
    </xf>
    <xf numFmtId="14" fontId="52" fillId="0" borderId="4" xfId="23" applyNumberFormat="1" applyFont="1" applyBorder="1" applyAlignment="1" applyProtection="1">
      <alignment horizontal="center" vertical="center"/>
      <protection hidden="1"/>
    </xf>
    <xf numFmtId="1" fontId="52" fillId="9" borderId="0" xfId="1" applyNumberFormat="1" applyFont="1" applyFill="1" applyAlignment="1" applyProtection="1">
      <alignment horizontal="center" vertical="center" wrapText="1"/>
      <protection hidden="1"/>
    </xf>
    <xf numFmtId="0" fontId="94" fillId="0" borderId="3" xfId="1" applyFont="1" applyBorder="1" applyAlignment="1" applyProtection="1">
      <alignment vertical="center"/>
      <protection hidden="1"/>
    </xf>
    <xf numFmtId="0" fontId="28" fillId="4" borderId="1" xfId="1" applyFill="1" applyBorder="1" applyAlignment="1">
      <alignment horizontal="left" vertical="top" wrapText="1"/>
    </xf>
    <xf numFmtId="0" fontId="88" fillId="13" borderId="0" xfId="1" applyFont="1" applyFill="1" applyAlignment="1" applyProtection="1">
      <alignment horizontal="center" textRotation="90"/>
      <protection hidden="1"/>
    </xf>
    <xf numFmtId="9" fontId="30" fillId="9" borderId="0" xfId="25" applyFont="1" applyFill="1" applyAlignment="1" applyProtection="1">
      <alignment vertical="center"/>
      <protection hidden="1"/>
    </xf>
    <xf numFmtId="0" fontId="92" fillId="0" borderId="0" xfId="23" applyFont="1" applyAlignment="1" applyProtection="1">
      <alignment horizontal="left" vertical="center"/>
      <protection hidden="1"/>
    </xf>
    <xf numFmtId="9" fontId="95" fillId="0" borderId="1" xfId="23" quotePrefix="1" applyNumberFormat="1" applyFont="1" applyBorder="1" applyAlignment="1" applyProtection="1">
      <alignment horizontal="center" vertical="center" wrapText="1"/>
      <protection hidden="1"/>
    </xf>
    <xf numFmtId="0" fontId="47" fillId="8" borderId="0" xfId="1" applyFont="1" applyFill="1" applyAlignment="1" applyProtection="1">
      <alignment horizontal="left" vertical="center"/>
      <protection hidden="1"/>
    </xf>
    <xf numFmtId="165" fontId="1" fillId="11" borderId="0" xfId="7" applyNumberFormat="1" applyFont="1" applyFill="1" applyBorder="1" applyAlignment="1" applyProtection="1">
      <alignment horizontal="left" vertical="top" wrapText="1"/>
      <protection hidden="1"/>
    </xf>
    <xf numFmtId="14" fontId="42" fillId="8" borderId="0" xfId="1" applyNumberFormat="1" applyFont="1" applyFill="1" applyAlignment="1" applyProtection="1">
      <alignment horizontal="left" vertical="center"/>
      <protection hidden="1"/>
    </xf>
    <xf numFmtId="0" fontId="2" fillId="14" borderId="16" xfId="1" applyFont="1" applyFill="1" applyBorder="1" applyAlignment="1" applyProtection="1">
      <alignment vertical="top"/>
      <protection hidden="1"/>
    </xf>
    <xf numFmtId="0" fontId="2" fillId="14" borderId="0" xfId="1" applyFont="1" applyFill="1" applyAlignment="1" applyProtection="1">
      <alignment vertical="top"/>
      <protection hidden="1"/>
    </xf>
    <xf numFmtId="0" fontId="93" fillId="0" borderId="0" xfId="3" applyFont="1" applyAlignment="1" applyProtection="1">
      <protection hidden="1"/>
    </xf>
    <xf numFmtId="0" fontId="96" fillId="0" borderId="0" xfId="23" applyFont="1" applyAlignment="1" applyProtection="1">
      <alignment horizontal="left"/>
      <protection hidden="1"/>
    </xf>
    <xf numFmtId="0" fontId="99" fillId="0" borderId="25" xfId="23" applyFont="1" applyBorder="1" applyAlignment="1" applyProtection="1">
      <alignment horizontal="left"/>
      <protection hidden="1"/>
    </xf>
    <xf numFmtId="0" fontId="101" fillId="0" borderId="0" xfId="4" applyFont="1" applyProtection="1">
      <protection hidden="1"/>
    </xf>
    <xf numFmtId="0" fontId="102" fillId="9" borderId="0" xfId="1" applyFont="1" applyFill="1" applyAlignment="1" applyProtection="1">
      <alignment horizontal="center" vertical="center"/>
      <protection hidden="1"/>
    </xf>
    <xf numFmtId="0" fontId="103" fillId="9" borderId="0" xfId="1" applyFont="1" applyFill="1" applyAlignment="1" applyProtection="1">
      <alignment horizontal="center" vertical="center"/>
      <protection hidden="1"/>
    </xf>
    <xf numFmtId="0" fontId="104" fillId="0" borderId="0" xfId="1" applyFont="1" applyAlignment="1" applyProtection="1">
      <alignment horizontal="left" vertical="center"/>
      <protection hidden="1"/>
    </xf>
    <xf numFmtId="0" fontId="104" fillId="0" borderId="0" xfId="1" applyFont="1" applyProtection="1">
      <protection hidden="1"/>
    </xf>
    <xf numFmtId="0" fontId="105" fillId="9" borderId="0" xfId="1" applyFont="1" applyFill="1" applyAlignment="1" applyProtection="1">
      <alignment horizontal="center" vertical="center" textRotation="90"/>
      <protection hidden="1"/>
    </xf>
    <xf numFmtId="0" fontId="32" fillId="0" borderId="0" xfId="1" applyFont="1" applyAlignment="1" applyProtection="1">
      <alignment horizontal="left" vertical="center"/>
      <protection hidden="1"/>
    </xf>
    <xf numFmtId="0" fontId="32" fillId="9" borderId="0" xfId="1" applyFont="1" applyFill="1" applyAlignment="1" applyProtection="1">
      <alignment horizontal="center" vertical="center"/>
      <protection hidden="1"/>
    </xf>
    <xf numFmtId="9" fontId="105" fillId="9" borderId="0" xfId="1" applyNumberFormat="1" applyFont="1" applyFill="1" applyAlignment="1" applyProtection="1">
      <alignment horizontal="center" vertical="center"/>
      <protection hidden="1"/>
    </xf>
    <xf numFmtId="0" fontId="105" fillId="9" borderId="0" xfId="1" applyFont="1" applyFill="1" applyAlignment="1" applyProtection="1">
      <alignment horizontal="center" vertical="center"/>
      <protection hidden="1"/>
    </xf>
    <xf numFmtId="0" fontId="32" fillId="9" borderId="0" xfId="1" applyFont="1" applyFill="1" applyAlignment="1" applyProtection="1">
      <alignment horizontal="center" vertical="center" textRotation="88"/>
      <protection hidden="1"/>
    </xf>
    <xf numFmtId="0" fontId="105" fillId="9" borderId="0" xfId="1" applyFont="1" applyFill="1" applyAlignment="1" applyProtection="1">
      <alignment horizontal="center" vertical="center" textRotation="88"/>
      <protection hidden="1"/>
    </xf>
    <xf numFmtId="0" fontId="32" fillId="9" borderId="0" xfId="1" applyFont="1" applyFill="1" applyProtection="1">
      <protection hidden="1"/>
    </xf>
    <xf numFmtId="0" fontId="32" fillId="0" borderId="0" xfId="1" applyFont="1" applyAlignment="1" applyProtection="1">
      <alignment vertical="center"/>
      <protection hidden="1"/>
    </xf>
    <xf numFmtId="9" fontId="32" fillId="9" borderId="0" xfId="25" applyFont="1" applyFill="1" applyAlignment="1" applyProtection="1">
      <alignment vertical="center"/>
      <protection hidden="1"/>
    </xf>
    <xf numFmtId="9" fontId="32" fillId="0" borderId="0" xfId="1" applyNumberFormat="1" applyFont="1" applyProtection="1">
      <protection hidden="1"/>
    </xf>
    <xf numFmtId="0" fontId="32" fillId="9" borderId="0" xfId="26" applyFont="1" applyFill="1" applyAlignment="1" applyProtection="1">
      <alignment horizontal="center" vertical="center"/>
      <protection hidden="1"/>
    </xf>
    <xf numFmtId="0" fontId="105" fillId="9" borderId="0" xfId="26" applyFont="1" applyFill="1" applyAlignment="1" applyProtection="1">
      <alignment horizontal="center" vertical="center"/>
      <protection hidden="1"/>
    </xf>
    <xf numFmtId="0" fontId="32" fillId="0" borderId="0" xfId="26" applyFont="1" applyAlignment="1" applyProtection="1">
      <alignment horizontal="left" vertical="center"/>
      <protection hidden="1"/>
    </xf>
    <xf numFmtId="0" fontId="32" fillId="0" borderId="0" xfId="26" applyFont="1" applyProtection="1">
      <protection hidden="1"/>
    </xf>
    <xf numFmtId="0" fontId="106" fillId="0" borderId="3" xfId="23" applyFont="1" applyBorder="1" applyAlignment="1" applyProtection="1">
      <alignment horizontal="left" vertical="center"/>
      <protection hidden="1"/>
    </xf>
    <xf numFmtId="0" fontId="31" fillId="4" borderId="1" xfId="1" applyFont="1" applyFill="1" applyBorder="1" applyAlignment="1">
      <alignment vertical="top" wrapText="1"/>
    </xf>
    <xf numFmtId="0" fontId="68" fillId="0" borderId="7" xfId="1" applyFont="1" applyBorder="1" applyAlignment="1" applyProtection="1">
      <alignment horizontal="left" vertical="top" wrapText="1"/>
      <protection locked="0"/>
    </xf>
    <xf numFmtId="0" fontId="107" fillId="0" borderId="1" xfId="1" applyFont="1" applyBorder="1" applyAlignment="1" applyProtection="1">
      <alignment horizontal="left" vertical="top" wrapText="1"/>
      <protection locked="0"/>
    </xf>
    <xf numFmtId="0" fontId="68" fillId="0" borderId="1" xfId="1" applyFont="1" applyBorder="1" applyAlignment="1" applyProtection="1">
      <alignment horizontal="left" vertical="top" wrapText="1"/>
      <protection locked="0"/>
    </xf>
    <xf numFmtId="0" fontId="108" fillId="0" borderId="0" xfId="1" applyFont="1" applyAlignment="1" applyProtection="1">
      <alignment horizontal="left" vertical="top" wrapText="1"/>
      <protection locked="0"/>
    </xf>
    <xf numFmtId="0" fontId="68" fillId="0" borderId="0" xfId="1" applyFont="1" applyAlignment="1" applyProtection="1">
      <alignment horizontal="left" vertical="top" wrapText="1"/>
      <protection locked="0"/>
    </xf>
    <xf numFmtId="0" fontId="109" fillId="0" borderId="0" xfId="23" applyFont="1" applyAlignment="1" applyProtection="1">
      <alignment horizontal="left" vertical="center"/>
      <protection hidden="1"/>
    </xf>
    <xf numFmtId="0" fontId="110" fillId="0" borderId="26" xfId="23" applyFont="1" applyBorder="1" applyAlignment="1" applyProtection="1">
      <alignment vertical="top" wrapText="1"/>
      <protection hidden="1"/>
    </xf>
    <xf numFmtId="0" fontId="110" fillId="0" borderId="27" xfId="23" applyFont="1" applyBorder="1" applyAlignment="1" applyProtection="1">
      <alignment vertical="top" wrapText="1"/>
      <protection hidden="1"/>
    </xf>
    <xf numFmtId="0" fontId="111" fillId="0" borderId="0" xfId="23" applyFont="1" applyProtection="1">
      <protection hidden="1"/>
    </xf>
    <xf numFmtId="167" fontId="111" fillId="0" borderId="0" xfId="25" applyNumberFormat="1" applyFont="1" applyBorder="1" applyProtection="1">
      <protection hidden="1"/>
    </xf>
    <xf numFmtId="0" fontId="110" fillId="0" borderId="0" xfId="23" applyFont="1" applyProtection="1">
      <protection hidden="1"/>
    </xf>
    <xf numFmtId="0" fontId="1" fillId="0" borderId="18" xfId="1" applyFont="1" applyBorder="1" applyAlignment="1" applyProtection="1">
      <alignment vertical="center" wrapText="1"/>
      <protection hidden="1"/>
    </xf>
    <xf numFmtId="0" fontId="98" fillId="14" borderId="16" xfId="1" applyFont="1" applyFill="1" applyBorder="1" applyAlignment="1" applyProtection="1">
      <alignment horizontal="left" vertical="top" wrapText="1"/>
      <protection hidden="1"/>
    </xf>
    <xf numFmtId="0" fontId="98" fillId="14" borderId="0" xfId="1" applyFont="1" applyFill="1" applyAlignment="1" applyProtection="1">
      <alignment horizontal="left" vertical="top" wrapText="1"/>
      <protection hidden="1"/>
    </xf>
    <xf numFmtId="0" fontId="2" fillId="14" borderId="0" xfId="1" applyFont="1" applyFill="1" applyAlignment="1" applyProtection="1">
      <alignment horizontal="left" vertical="top"/>
      <protection hidden="1"/>
    </xf>
    <xf numFmtId="0" fontId="55" fillId="10" borderId="0" xfId="1" applyFont="1" applyFill="1" applyAlignment="1" applyProtection="1">
      <alignment horizontal="left" vertical="center" wrapText="1"/>
      <protection hidden="1"/>
    </xf>
    <xf numFmtId="9" fontId="97" fillId="14" borderId="0" xfId="25" applyFont="1" applyFill="1" applyBorder="1" applyAlignment="1" applyProtection="1">
      <alignment horizontal="left" vertical="center" wrapText="1"/>
      <protection hidden="1"/>
    </xf>
    <xf numFmtId="0" fontId="88" fillId="13" borderId="0" xfId="1" applyFont="1" applyFill="1" applyAlignment="1" applyProtection="1">
      <alignment horizontal="center" textRotation="90"/>
      <protection hidden="1"/>
    </xf>
    <xf numFmtId="165" fontId="1" fillId="12" borderId="18" xfId="7" applyNumberFormat="1" applyFont="1" applyFill="1" applyBorder="1" applyAlignment="1" applyProtection="1">
      <alignment horizontal="left" vertical="top" wrapText="1"/>
      <protection hidden="1"/>
    </xf>
    <xf numFmtId="165" fontId="1" fillId="11" borderId="18" xfId="7" applyNumberFormat="1" applyFont="1" applyFill="1" applyBorder="1" applyAlignment="1" applyProtection="1">
      <alignment horizontal="left" vertical="top" wrapText="1"/>
      <protection hidden="1"/>
    </xf>
    <xf numFmtId="0" fontId="58" fillId="10" borderId="0" xfId="1" applyFont="1" applyFill="1" applyAlignment="1" applyProtection="1">
      <alignment horizontal="center" textRotation="90" wrapText="1"/>
      <protection hidden="1"/>
    </xf>
    <xf numFmtId="0" fontId="58" fillId="10" borderId="19" xfId="1" applyFont="1" applyFill="1" applyBorder="1" applyAlignment="1" applyProtection="1">
      <alignment horizontal="center" textRotation="90" wrapText="1"/>
      <protection hidden="1"/>
    </xf>
    <xf numFmtId="0" fontId="2" fillId="14" borderId="16" xfId="1" applyFont="1" applyFill="1" applyBorder="1" applyAlignment="1" applyProtection="1">
      <alignment horizontal="left" vertical="top" wrapText="1"/>
      <protection hidden="1"/>
    </xf>
    <xf numFmtId="0" fontId="2" fillId="14" borderId="0" xfId="1" applyFont="1" applyFill="1" applyAlignment="1" applyProtection="1">
      <alignment horizontal="left" vertical="top" wrapText="1"/>
      <protection hidden="1"/>
    </xf>
    <xf numFmtId="0" fontId="48" fillId="0" borderId="4" xfId="1" applyFont="1" applyBorder="1" applyAlignment="1" applyProtection="1">
      <alignment horizontal="center" vertical="center"/>
      <protection hidden="1"/>
    </xf>
    <xf numFmtId="165" fontId="1" fillId="11" borderId="24" xfId="7" applyNumberFormat="1" applyFont="1" applyFill="1" applyBorder="1" applyAlignment="1" applyProtection="1">
      <alignment horizontal="left" vertical="top" wrapText="1"/>
      <protection hidden="1"/>
    </xf>
    <xf numFmtId="0" fontId="58" fillId="10" borderId="16" xfId="1" applyFont="1" applyFill="1" applyBorder="1" applyAlignment="1" applyProtection="1">
      <alignment horizontal="center" textRotation="90" wrapText="1"/>
      <protection hidden="1"/>
    </xf>
    <xf numFmtId="0" fontId="58" fillId="10" borderId="0" xfId="23" applyFont="1" applyFill="1" applyAlignment="1" applyProtection="1">
      <alignment horizontal="left" vertical="center"/>
      <protection hidden="1"/>
    </xf>
    <xf numFmtId="0" fontId="100" fillId="0" borderId="0" xfId="4" applyFont="1" applyAlignment="1" applyProtection="1">
      <alignment horizontal="left" vertical="top" wrapText="1"/>
      <protection hidden="1"/>
    </xf>
  </cellXfs>
  <cellStyles count="45">
    <cellStyle name="40 % - Akzent3 2" xfId="39" xr:uid="{00000000-0005-0000-0000-000000000000}"/>
    <cellStyle name="40 % - Akzent4 2" xfId="38" xr:uid="{00000000-0005-0000-0000-000001000000}"/>
    <cellStyle name="Komma 2" xfId="7" xr:uid="{00000000-0005-0000-0000-000002000000}"/>
    <cellStyle name="Komma 3" xfId="24" xr:uid="{00000000-0005-0000-0000-000003000000}"/>
    <cellStyle name="Komma 3 2" xfId="35" xr:uid="{00000000-0005-0000-0000-000004000000}"/>
    <cellStyle name="Komma 3 2 2" xfId="42" xr:uid="{00000000-0005-0000-0000-000005000000}"/>
    <cellStyle name="Link" xfId="3" builtinId="8"/>
    <cellStyle name="Link 2" xfId="11" xr:uid="{00000000-0005-0000-0000-000007000000}"/>
    <cellStyle name="Prozent" xfId="25" builtinId="5"/>
    <cellStyle name="Prozent 2" xfId="8" xr:uid="{00000000-0005-0000-0000-000009000000}"/>
    <cellStyle name="Prozent 3" xfId="30" xr:uid="{00000000-0005-0000-0000-00000A000000}"/>
    <cellStyle name="Standard" xfId="0" builtinId="0"/>
    <cellStyle name="Standard 10" xfId="15" xr:uid="{00000000-0005-0000-0000-00000C000000}"/>
    <cellStyle name="Standard 10 2" xfId="22" xr:uid="{00000000-0005-0000-0000-00000D000000}"/>
    <cellStyle name="Standard 11" xfId="16" xr:uid="{00000000-0005-0000-0000-00000E000000}"/>
    <cellStyle name="Standard 12" xfId="18" xr:uid="{00000000-0005-0000-0000-00000F000000}"/>
    <cellStyle name="Standard 13" xfId="19" xr:uid="{00000000-0005-0000-0000-000010000000}"/>
    <cellStyle name="Standard 14" xfId="21" xr:uid="{00000000-0005-0000-0000-000011000000}"/>
    <cellStyle name="Standard 15" xfId="23" xr:uid="{00000000-0005-0000-0000-000012000000}"/>
    <cellStyle name="Standard 15 2" xfId="34" xr:uid="{00000000-0005-0000-0000-000013000000}"/>
    <cellStyle name="Standard 15 2 2" xfId="41" xr:uid="{00000000-0005-0000-0000-000014000000}"/>
    <cellStyle name="Standard 16" xfId="26" xr:uid="{00000000-0005-0000-0000-000015000000}"/>
    <cellStyle name="Standard 17" xfId="27" xr:uid="{00000000-0005-0000-0000-000016000000}"/>
    <cellStyle name="Standard 18" xfId="31" xr:uid="{00000000-0005-0000-0000-000017000000}"/>
    <cellStyle name="Standard 19" xfId="33" xr:uid="{00000000-0005-0000-0000-000018000000}"/>
    <cellStyle name="Standard 2" xfId="4" xr:uid="{00000000-0005-0000-0000-000019000000}"/>
    <cellStyle name="Standard 20" xfId="36" xr:uid="{00000000-0005-0000-0000-00001A000000}"/>
    <cellStyle name="Standard 21" xfId="37" xr:uid="{00000000-0005-0000-0000-00001B000000}"/>
    <cellStyle name="Standard 22" xfId="40" xr:uid="{00000000-0005-0000-0000-00001C000000}"/>
    <cellStyle name="Standard 22 2" xfId="44" xr:uid="{00000000-0005-0000-0000-00001D000000}"/>
    <cellStyle name="Standard 23" xfId="43" xr:uid="{00000000-0005-0000-0000-00001E000000}"/>
    <cellStyle name="Standard 3" xfId="2" xr:uid="{00000000-0005-0000-0000-00001F000000}"/>
    <cellStyle name="Standard 3 2" xfId="1" xr:uid="{00000000-0005-0000-0000-000020000000}"/>
    <cellStyle name="Standard 3 2 2" xfId="17" xr:uid="{00000000-0005-0000-0000-000021000000}"/>
    <cellStyle name="Standard 3 2 3" xfId="29" xr:uid="{00000000-0005-0000-0000-000022000000}"/>
    <cellStyle name="Standard 4" xfId="6" xr:uid="{00000000-0005-0000-0000-000023000000}"/>
    <cellStyle name="Standard 5" xfId="9" xr:uid="{00000000-0005-0000-0000-000024000000}"/>
    <cellStyle name="Standard 6" xfId="10" xr:uid="{00000000-0005-0000-0000-000025000000}"/>
    <cellStyle name="Standard 6 2" xfId="20" xr:uid="{00000000-0005-0000-0000-000026000000}"/>
    <cellStyle name="Standard 7" xfId="12" xr:uid="{00000000-0005-0000-0000-000027000000}"/>
    <cellStyle name="Standard 8" xfId="13" xr:uid="{00000000-0005-0000-0000-000028000000}"/>
    <cellStyle name="Standard 9" xfId="14" xr:uid="{00000000-0005-0000-0000-000029000000}"/>
    <cellStyle name="Standard 9 2" xfId="28" xr:uid="{00000000-0005-0000-0000-00002A000000}"/>
    <cellStyle name="Währung 2" xfId="5" xr:uid="{00000000-0005-0000-0000-00002B000000}"/>
    <cellStyle name="Währung 3" xfId="32" xr:uid="{00000000-0005-0000-0000-00002C000000}"/>
  </cellStyles>
  <dxfs count="6">
    <dxf>
      <fill>
        <patternFill>
          <bgColor theme="4" tint="0.59996337778862885"/>
        </patternFill>
      </fill>
    </dxf>
    <dxf>
      <fill>
        <patternFill>
          <bgColor theme="4" tint="0.79998168889431442"/>
        </patternFill>
      </fill>
    </dxf>
    <dxf>
      <fill>
        <patternFill>
          <bgColor theme="5" tint="0.59996337778862885"/>
        </patternFill>
      </fill>
    </dxf>
    <dxf>
      <fill>
        <patternFill>
          <bgColor theme="5" tint="0.79998168889431442"/>
        </patternFill>
      </fill>
    </dxf>
    <dxf>
      <fill>
        <patternFill>
          <bgColor theme="0" tint="-4.9989318521683403E-2"/>
        </patternFill>
      </fill>
    </dxf>
    <dxf>
      <fill>
        <patternFill>
          <bgColor theme="0" tint="-0.14996795556505021"/>
        </patternFill>
      </fill>
    </dxf>
  </dxfs>
  <tableStyles count="0" defaultTableStyle="TableStyleMedium2" defaultPivotStyle="PivotStyleLight16"/>
  <colors>
    <mruColors>
      <color rgb="FFC75F09"/>
      <color rgb="FFDC690A"/>
      <color rgb="FFFFCC66"/>
      <color rgb="FFE76F0B"/>
      <color rgb="FFE65D00"/>
      <color rgb="FFFF6600"/>
      <color rgb="FFFF9933"/>
      <color rgb="FF6A645A"/>
      <color rgb="FFFFFF99"/>
      <color rgb="FF7A9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3113055149734499"/>
          <c:y val="6.383018508696775E-2"/>
          <c:w val="0.55008816096856128"/>
          <c:h val="0.89400643248609468"/>
        </c:manualLayout>
      </c:layout>
      <c:radarChart>
        <c:radarStyle val="filled"/>
        <c:varyColors val="0"/>
        <c:ser>
          <c:idx val="0"/>
          <c:order val="0"/>
          <c:spPr>
            <a:solidFill>
              <a:schemeClr val="accent1">
                <a:alpha val="50000"/>
              </a:schemeClr>
            </a:solidFill>
            <a:ln w="22225"/>
          </c:spPr>
          <c:dLbls>
            <c:delete val="1"/>
          </c:dLbls>
          <c:cat>
            <c:strRef>
              <c:f>NEO_S1!$AC$12:$AC$16</c:f>
              <c:strCache>
                <c:ptCount val="5"/>
                <c:pt idx="0">
                  <c:v>Névrosisme</c:v>
                </c:pt>
                <c:pt idx="1">
                  <c:v>Extraversion</c:v>
                </c:pt>
                <c:pt idx="2">
                  <c:v>Ouverture à l'expérience</c:v>
                </c:pt>
                <c:pt idx="3">
                  <c:v>Agréabilité</c:v>
                </c:pt>
                <c:pt idx="4">
                  <c:v>Conscience</c:v>
                </c:pt>
              </c:strCache>
            </c:strRef>
          </c:cat>
          <c:val>
            <c:numRef>
              <c:f>NEO_S1!$AF$12:$AF$16</c:f>
              <c:numCache>
                <c:formatCode>0%</c:formatCode>
                <c:ptCount val="5"/>
                <c:pt idx="0">
                  <c:v>0</c:v>
                </c:pt>
                <c:pt idx="1">
                  <c:v>0</c:v>
                </c:pt>
                <c:pt idx="2">
                  <c:v>0</c:v>
                </c:pt>
                <c:pt idx="3">
                  <c:v>0</c:v>
                </c:pt>
                <c:pt idx="4">
                  <c:v>0</c:v>
                </c:pt>
              </c:numCache>
            </c:numRef>
          </c:val>
          <c:extLst>
            <c:ext xmlns:c16="http://schemas.microsoft.com/office/drawing/2014/chart" uri="{C3380CC4-5D6E-409C-BE32-E72D297353CC}">
              <c16:uniqueId val="{00000000-DA35-4869-99D2-8433D2F15AC7}"/>
            </c:ext>
          </c:extLst>
        </c:ser>
        <c:dLbls>
          <c:showLegendKey val="0"/>
          <c:showVal val="1"/>
          <c:showCatName val="0"/>
          <c:showSerName val="0"/>
          <c:showPercent val="0"/>
          <c:showBubbleSize val="0"/>
        </c:dLbls>
        <c:axId val="114663808"/>
        <c:axId val="114665344"/>
      </c:radarChart>
      <c:catAx>
        <c:axId val="114663808"/>
        <c:scaling>
          <c:orientation val="minMax"/>
        </c:scaling>
        <c:delete val="0"/>
        <c:axPos val="b"/>
        <c:majorGridlines/>
        <c:numFmt formatCode="General" sourceLinked="0"/>
        <c:majorTickMark val="out"/>
        <c:minorTickMark val="none"/>
        <c:tickLblPos val="nextTo"/>
        <c:txPr>
          <a:bodyPr/>
          <a:lstStyle/>
          <a:p>
            <a:pPr>
              <a:defRPr sz="1600">
                <a:solidFill>
                  <a:schemeClr val="tx2"/>
                </a:solidFill>
                <a:latin typeface="Calibri Light" panose="020F0302020204030204" pitchFamily="34" charset="0"/>
                <a:ea typeface="Calibri Light" panose="020F0302020204030204" pitchFamily="34" charset="0"/>
                <a:cs typeface="Calibri Light" panose="020F0302020204030204" pitchFamily="34" charset="0"/>
              </a:defRPr>
            </a:pPr>
            <a:endParaRPr lang="fr-FR"/>
          </a:p>
        </c:txPr>
        <c:crossAx val="114665344"/>
        <c:crosses val="autoZero"/>
        <c:auto val="1"/>
        <c:lblAlgn val="ctr"/>
        <c:lblOffset val="100"/>
        <c:noMultiLvlLbl val="0"/>
      </c:catAx>
      <c:valAx>
        <c:axId val="114665344"/>
        <c:scaling>
          <c:orientation val="minMax"/>
          <c:min val="0"/>
        </c:scaling>
        <c:delete val="0"/>
        <c:axPos val="l"/>
        <c:majorGridlines/>
        <c:numFmt formatCode="0%" sourceLinked="1"/>
        <c:majorTickMark val="cross"/>
        <c:minorTickMark val="none"/>
        <c:tickLblPos val="nextTo"/>
        <c:txPr>
          <a:bodyPr/>
          <a:lstStyle/>
          <a:p>
            <a:pPr>
              <a:defRPr>
                <a:solidFill>
                  <a:schemeClr val="tx1">
                    <a:lumMod val="65000"/>
                    <a:lumOff val="35000"/>
                  </a:schemeClr>
                </a:solidFill>
              </a:defRPr>
            </a:pPr>
            <a:endParaRPr lang="fr-FR"/>
          </a:p>
        </c:txPr>
        <c:crossAx val="114663808"/>
        <c:crosses val="autoZero"/>
        <c:crossBetween val="between"/>
      </c:valAx>
      <c:spPr>
        <a:noFill/>
      </c:spPr>
    </c:plotArea>
    <c:plotVisOnly val="1"/>
    <c:dispBlanksAs val="gap"/>
    <c:showDLblsOverMax val="0"/>
  </c:chart>
  <c:spPr>
    <a:noFill/>
    <a:ln>
      <a:noFill/>
    </a:ln>
  </c:spPr>
  <c:printSettings>
    <c:headerFooter/>
    <c:pageMargins b="0.78740157499999996" l="0.7" r="0.7" t="0.78740157499999996" header="0.3" footer="0.3"/>
    <c:pageSetup/>
  </c:printSettings>
</c:chartSpace>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S$13" lockText="1"/>
</file>

<file path=xl/ctrlProps/ctrlProp3.xml><?xml version="1.0" encoding="utf-8"?>
<formControlPr xmlns="http://schemas.microsoft.com/office/spreadsheetml/2009/9/main" objectType="Radio" lockText="1"/>
</file>

<file path=xl/ctrlProps/ctrlProp4.xml><?xml version="1.0" encoding="utf-8"?>
<formControlPr xmlns="http://schemas.microsoft.com/office/spreadsheetml/2009/9/main" objectType="Radio" lockText="1"/>
</file>

<file path=xl/ctrlProps/ctrlProp5.xml><?xml version="1.0" encoding="utf-8"?>
<formControlPr xmlns="http://schemas.microsoft.com/office/spreadsheetml/2009/9/main" objectType="Radio" lockText="1"/>
</file>

<file path=xl/ctrlProps/ctrlProp6.xml><?xml version="1.0" encoding="utf-8"?>
<formControlPr xmlns="http://schemas.microsoft.com/office/spreadsheetml/2009/9/main" objectType="Radio" lockText="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Radio" firstButton="1" fmlaLink="$S$14" lockText="1"/>
</file>

<file path=xl/ctrlProps/ctrlProp9.xml><?xml version="1.0" encoding="utf-8"?>
<formControlPr xmlns="http://schemas.microsoft.com/office/spreadsheetml/2009/9/main" objectType="Radio" lockText="1"/>
</file>

<file path=xl/ctrlProps/ctrlProp10.xml><?xml version="1.0" encoding="utf-8"?>
<formControlPr xmlns="http://schemas.microsoft.com/office/spreadsheetml/2009/9/main" objectType="Radio" lockText="1"/>
</file>

<file path=xl/ctrlProps/ctrlProp11.xml><?xml version="1.0" encoding="utf-8"?>
<formControlPr xmlns="http://schemas.microsoft.com/office/spreadsheetml/2009/9/main" objectType="Radio" lockText="1"/>
</file>

<file path=xl/ctrlProps/ctrlProp12.xml><?xml version="1.0" encoding="utf-8"?>
<formControlPr xmlns="http://schemas.microsoft.com/office/spreadsheetml/2009/9/main" objectType="Radio" lockText="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Radio" firstButton="1" fmlaLink="$S$15" lockText="1"/>
</file>

<file path=xl/ctrlProps/ctrlProp15.xml><?xml version="1.0" encoding="utf-8"?>
<formControlPr xmlns="http://schemas.microsoft.com/office/spreadsheetml/2009/9/main" objectType="Radio" lockText="1"/>
</file>

<file path=xl/ctrlProps/ctrlProp16.xml><?xml version="1.0" encoding="utf-8"?>
<formControlPr xmlns="http://schemas.microsoft.com/office/spreadsheetml/2009/9/main" objectType="Radio" lockText="1"/>
</file>

<file path=xl/ctrlProps/ctrlProp17.xml><?xml version="1.0" encoding="utf-8"?>
<formControlPr xmlns="http://schemas.microsoft.com/office/spreadsheetml/2009/9/main" objectType="Radio" lockText="1"/>
</file>

<file path=xl/ctrlProps/ctrlProp18.xml><?xml version="1.0" encoding="utf-8"?>
<formControlPr xmlns="http://schemas.microsoft.com/office/spreadsheetml/2009/9/main" objectType="Radio" lockText="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Radio" firstButton="1" fmlaLink="$S$12" lockText="1"/>
</file>

<file path=xl/ctrlProps/ctrlProp21.xml><?xml version="1.0" encoding="utf-8"?>
<formControlPr xmlns="http://schemas.microsoft.com/office/spreadsheetml/2009/9/main" objectType="Radio" lockText="1"/>
</file>

<file path=xl/ctrlProps/ctrlProp22.xml><?xml version="1.0" encoding="utf-8"?>
<formControlPr xmlns="http://schemas.microsoft.com/office/spreadsheetml/2009/9/main" objectType="Radio" lockText="1"/>
</file>

<file path=xl/ctrlProps/ctrlProp23.xml><?xml version="1.0" encoding="utf-8"?>
<formControlPr xmlns="http://schemas.microsoft.com/office/spreadsheetml/2009/9/main" objectType="Radio" lockText="1"/>
</file>

<file path=xl/ctrlProps/ctrlProp24.xml><?xml version="1.0" encoding="utf-8"?>
<formControlPr xmlns="http://schemas.microsoft.com/office/spreadsheetml/2009/9/main" objectType="Radio" lockText="1"/>
</file>

<file path=xl/ctrlProps/ctrlProp25.xml><?xml version="1.0" encoding="utf-8"?>
<formControlPr xmlns="http://schemas.microsoft.com/office/spreadsheetml/2009/9/main" objectType="GBox" noThreeD="1"/>
</file>

<file path=xl/ctrlProps/ctrlProp26.xml><?xml version="1.0" encoding="utf-8"?>
<formControlPr xmlns="http://schemas.microsoft.com/office/spreadsheetml/2009/9/main" objectType="GBox" noThreeD="1"/>
</file>

<file path=xl/ctrlProps/ctrlProp27.xml><?xml version="1.0" encoding="utf-8"?>
<formControlPr xmlns="http://schemas.microsoft.com/office/spreadsheetml/2009/9/main" objectType="Radio" firstButton="1" fmlaLink="$S$16" lockText="1"/>
</file>

<file path=xl/ctrlProps/ctrlProp28.xml><?xml version="1.0" encoding="utf-8"?>
<formControlPr xmlns="http://schemas.microsoft.com/office/spreadsheetml/2009/9/main" objectType="Radio" lockText="1"/>
</file>

<file path=xl/ctrlProps/ctrlProp29.xml><?xml version="1.0" encoding="utf-8"?>
<formControlPr xmlns="http://schemas.microsoft.com/office/spreadsheetml/2009/9/main" objectType="Radio" lockText="1"/>
</file>

<file path=xl/ctrlProps/ctrlProp30.xml><?xml version="1.0" encoding="utf-8"?>
<formControlPr xmlns="http://schemas.microsoft.com/office/spreadsheetml/2009/9/main" objectType="Radio" lockText="1"/>
</file>

<file path=xl/ctrlProps/ctrlProp31.xml><?xml version="1.0" encoding="utf-8"?>
<formControlPr xmlns="http://schemas.microsoft.com/office/spreadsheetml/2009/9/main" objectType="Radio" lockText="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Radio" firstButton="1" fmlaLink="$S$17" lockText="1"/>
</file>

<file path=xl/ctrlProps/ctrlProp34.xml><?xml version="1.0" encoding="utf-8"?>
<formControlPr xmlns="http://schemas.microsoft.com/office/spreadsheetml/2009/9/main" objectType="Radio" lockText="1"/>
</file>

<file path=xl/ctrlProps/ctrlProp35.xml><?xml version="1.0" encoding="utf-8"?>
<formControlPr xmlns="http://schemas.microsoft.com/office/spreadsheetml/2009/9/main" objectType="Radio" lockText="1"/>
</file>

<file path=xl/ctrlProps/ctrlProp36.xml><?xml version="1.0" encoding="utf-8"?>
<formControlPr xmlns="http://schemas.microsoft.com/office/spreadsheetml/2009/9/main" objectType="Radio" lockText="1"/>
</file>

<file path=xl/ctrlProps/ctrlProp37.xml><?xml version="1.0" encoding="utf-8"?>
<formControlPr xmlns="http://schemas.microsoft.com/office/spreadsheetml/2009/9/main" objectType="Radio" lockText="1"/>
</file>

<file path=xl/ctrlProps/ctrlProp38.xml><?xml version="1.0" encoding="utf-8"?>
<formControlPr xmlns="http://schemas.microsoft.com/office/spreadsheetml/2009/9/main" objectType="GBox" noThreeD="1"/>
</file>

<file path=xl/ctrlProps/ctrlProp39.xml><?xml version="1.0" encoding="utf-8"?>
<formControlPr xmlns="http://schemas.microsoft.com/office/spreadsheetml/2009/9/main" objectType="Radio" firstButton="1" fmlaLink="$S$18" lockText="1"/>
</file>

<file path=xl/ctrlProps/ctrlProp40.xml><?xml version="1.0" encoding="utf-8"?>
<formControlPr xmlns="http://schemas.microsoft.com/office/spreadsheetml/2009/9/main" objectType="Radio" lockText="1"/>
</file>

<file path=xl/ctrlProps/ctrlProp41.xml><?xml version="1.0" encoding="utf-8"?>
<formControlPr xmlns="http://schemas.microsoft.com/office/spreadsheetml/2009/9/main" objectType="Radio" lockText="1"/>
</file>

<file path=xl/ctrlProps/ctrlProp42.xml><?xml version="1.0" encoding="utf-8"?>
<formControlPr xmlns="http://schemas.microsoft.com/office/spreadsheetml/2009/9/main" objectType="Radio" lockText="1"/>
</file>

<file path=xl/ctrlProps/ctrlProp43.xml><?xml version="1.0" encoding="utf-8"?>
<formControlPr xmlns="http://schemas.microsoft.com/office/spreadsheetml/2009/9/main" objectType="Radio" lockText="1"/>
</file>

<file path=xl/ctrlProps/ctrlProp44.xml><?xml version="1.0" encoding="utf-8"?>
<formControlPr xmlns="http://schemas.microsoft.com/office/spreadsheetml/2009/9/main" objectType="GBox" noThreeD="1"/>
</file>

<file path=xl/ctrlProps/ctrlProp45.xml><?xml version="1.0" encoding="utf-8"?>
<formControlPr xmlns="http://schemas.microsoft.com/office/spreadsheetml/2009/9/main" objectType="Radio" firstButton="1" fmlaLink="$S$19" lockText="1"/>
</file>

<file path=xl/ctrlProps/ctrlProp46.xml><?xml version="1.0" encoding="utf-8"?>
<formControlPr xmlns="http://schemas.microsoft.com/office/spreadsheetml/2009/9/main" objectType="Radio" lockText="1"/>
</file>

<file path=xl/ctrlProps/ctrlProp47.xml><?xml version="1.0" encoding="utf-8"?>
<formControlPr xmlns="http://schemas.microsoft.com/office/spreadsheetml/2009/9/main" objectType="Radio" lockText="1"/>
</file>

<file path=xl/ctrlProps/ctrlProp48.xml><?xml version="1.0" encoding="utf-8"?>
<formControlPr xmlns="http://schemas.microsoft.com/office/spreadsheetml/2009/9/main" objectType="Radio" lockText="1"/>
</file>

<file path=xl/ctrlProps/ctrlProp49.xml><?xml version="1.0" encoding="utf-8"?>
<formControlPr xmlns="http://schemas.microsoft.com/office/spreadsheetml/2009/9/main" objectType="Radio" lockText="1"/>
</file>

<file path=xl/ctrlProps/ctrlProp50.xml><?xml version="1.0" encoding="utf-8"?>
<formControlPr xmlns="http://schemas.microsoft.com/office/spreadsheetml/2009/9/main" objectType="GBox" noThreeD="1"/>
</file>

<file path=xl/ctrlProps/ctrlProp51.xml><?xml version="1.0" encoding="utf-8"?>
<formControlPr xmlns="http://schemas.microsoft.com/office/spreadsheetml/2009/9/main" objectType="Radio" firstButton="1" fmlaLink="$S$20" lockText="1"/>
</file>

<file path=xl/ctrlProps/ctrlProp52.xml><?xml version="1.0" encoding="utf-8"?>
<formControlPr xmlns="http://schemas.microsoft.com/office/spreadsheetml/2009/9/main" objectType="Radio" lockText="1"/>
</file>

<file path=xl/ctrlProps/ctrlProp53.xml><?xml version="1.0" encoding="utf-8"?>
<formControlPr xmlns="http://schemas.microsoft.com/office/spreadsheetml/2009/9/main" objectType="Radio" lockText="1"/>
</file>

<file path=xl/ctrlProps/ctrlProp54.xml><?xml version="1.0" encoding="utf-8"?>
<formControlPr xmlns="http://schemas.microsoft.com/office/spreadsheetml/2009/9/main" objectType="Radio" lockText="1"/>
</file>

<file path=xl/ctrlProps/ctrlProp55.xml><?xml version="1.0" encoding="utf-8"?>
<formControlPr xmlns="http://schemas.microsoft.com/office/spreadsheetml/2009/9/main" objectType="Radio" lockText="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Radio" firstButton="1" fmlaLink="$S$21" lockText="1"/>
</file>

<file path=xl/ctrlProps/ctrlProp58.xml><?xml version="1.0" encoding="utf-8"?>
<formControlPr xmlns="http://schemas.microsoft.com/office/spreadsheetml/2009/9/main" objectType="Radio" lockText="1"/>
</file>

<file path=xl/ctrlProps/ctrlProp59.xml><?xml version="1.0" encoding="utf-8"?>
<formControlPr xmlns="http://schemas.microsoft.com/office/spreadsheetml/2009/9/main" objectType="Radio" lockText="1"/>
</file>

<file path=xl/ctrlProps/ctrlProp60.xml><?xml version="1.0" encoding="utf-8"?>
<formControlPr xmlns="http://schemas.microsoft.com/office/spreadsheetml/2009/9/main" objectType="Radio" lockText="1"/>
</file>

<file path=xl/ctrlProps/ctrlProp61.xml><?xml version="1.0" encoding="utf-8"?>
<formControlPr xmlns="http://schemas.microsoft.com/office/spreadsheetml/2009/9/main" objectType="Radio" lockText="1"/>
</file>

<file path=xl/ctrlProps/ctrlProp62.xml><?xml version="1.0" encoding="utf-8"?>
<formControlPr xmlns="http://schemas.microsoft.com/office/spreadsheetml/2009/9/main" objectType="GBox" noThreeD="1"/>
</file>

<file path=xl/ctrlProps/ctrlProp63.xml><?xml version="1.0" encoding="utf-8"?>
<formControlPr xmlns="http://schemas.microsoft.com/office/spreadsheetml/2009/9/main" objectType="Radio" firstButton="1" fmlaLink="$S$22" lockText="1"/>
</file>

<file path=xl/ctrlProps/ctrlProp64.xml><?xml version="1.0" encoding="utf-8"?>
<formControlPr xmlns="http://schemas.microsoft.com/office/spreadsheetml/2009/9/main" objectType="Radio" lockText="1"/>
</file>

<file path=xl/ctrlProps/ctrlProp65.xml><?xml version="1.0" encoding="utf-8"?>
<formControlPr xmlns="http://schemas.microsoft.com/office/spreadsheetml/2009/9/main" objectType="Radio" lockText="1"/>
</file>

<file path=xl/ctrlProps/ctrlProp66.xml><?xml version="1.0" encoding="utf-8"?>
<formControlPr xmlns="http://schemas.microsoft.com/office/spreadsheetml/2009/9/main" objectType="Radio" lockText="1"/>
</file>

<file path=xl/ctrlProps/ctrlProp67.xml><?xml version="1.0" encoding="utf-8"?>
<formControlPr xmlns="http://schemas.microsoft.com/office/spreadsheetml/2009/9/main" objectType="Radio" lockText="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Radio" firstButton="1" fmlaLink="$S$23" lockText="1"/>
</file>

<file path=xl/ctrlProps/ctrlProp70.xml><?xml version="1.0" encoding="utf-8"?>
<formControlPr xmlns="http://schemas.microsoft.com/office/spreadsheetml/2009/9/main" objectType="Radio" lockText="1"/>
</file>

<file path=xl/ctrlProps/ctrlProp71.xml><?xml version="1.0" encoding="utf-8"?>
<formControlPr xmlns="http://schemas.microsoft.com/office/spreadsheetml/2009/9/main" objectType="Radio" lockText="1"/>
</file>

<file path=xl/ctrlProps/ctrlProp72.xml><?xml version="1.0" encoding="utf-8"?>
<formControlPr xmlns="http://schemas.microsoft.com/office/spreadsheetml/2009/9/main" objectType="Radio" lockText="1"/>
</file>

<file path=xl/ctrlProps/ctrlProp73.xml><?xml version="1.0" encoding="utf-8"?>
<formControlPr xmlns="http://schemas.microsoft.com/office/spreadsheetml/2009/9/main" objectType="Radio" lockText="1"/>
</file>

<file path=xl/ctrlProps/ctrlProp74.xml><?xml version="1.0" encoding="utf-8"?>
<formControlPr xmlns="http://schemas.microsoft.com/office/spreadsheetml/2009/9/main" objectType="GBox" noThreeD="1"/>
</file>

<file path=xl/ctrlProps/ctrlProp75.xml><?xml version="1.0" encoding="utf-8"?>
<formControlPr xmlns="http://schemas.microsoft.com/office/spreadsheetml/2009/9/main" objectType="Radio" firstButton="1" fmlaLink="$S$24" lockText="1"/>
</file>

<file path=xl/ctrlProps/ctrlProp76.xml><?xml version="1.0" encoding="utf-8"?>
<formControlPr xmlns="http://schemas.microsoft.com/office/spreadsheetml/2009/9/main" objectType="Radio" lockText="1"/>
</file>

<file path=xl/ctrlProps/ctrlProp77.xml><?xml version="1.0" encoding="utf-8"?>
<formControlPr xmlns="http://schemas.microsoft.com/office/spreadsheetml/2009/9/main" objectType="Radio" lockText="1"/>
</file>

<file path=xl/ctrlProps/ctrlProp78.xml><?xml version="1.0" encoding="utf-8"?>
<formControlPr xmlns="http://schemas.microsoft.com/office/spreadsheetml/2009/9/main" objectType="Radio" lockText="1"/>
</file>

<file path=xl/ctrlProps/ctrlProp79.xml><?xml version="1.0" encoding="utf-8"?>
<formControlPr xmlns="http://schemas.microsoft.com/office/spreadsheetml/2009/9/main" objectType="Radio" lockText="1"/>
</file>

<file path=xl/ctrlProps/ctrlProp80.xml><?xml version="1.0" encoding="utf-8"?>
<formControlPr xmlns="http://schemas.microsoft.com/office/spreadsheetml/2009/9/main" objectType="GBox" noThreeD="1"/>
</file>

<file path=xl/ctrlProps/ctrlProp81.xml><?xml version="1.0" encoding="utf-8"?>
<formControlPr xmlns="http://schemas.microsoft.com/office/spreadsheetml/2009/9/main" objectType="Radio" firstButton="1" fmlaLink="$S$25" lockText="1"/>
</file>

<file path=xl/ctrlProps/ctrlProp82.xml><?xml version="1.0" encoding="utf-8"?>
<formControlPr xmlns="http://schemas.microsoft.com/office/spreadsheetml/2009/9/main" objectType="Radio" lockText="1"/>
</file>

<file path=xl/ctrlProps/ctrlProp83.xml><?xml version="1.0" encoding="utf-8"?>
<formControlPr xmlns="http://schemas.microsoft.com/office/spreadsheetml/2009/9/main" objectType="Radio" lockText="1"/>
</file>

<file path=xl/ctrlProps/ctrlProp84.xml><?xml version="1.0" encoding="utf-8"?>
<formControlPr xmlns="http://schemas.microsoft.com/office/spreadsheetml/2009/9/main" objectType="Radio" lockText="1"/>
</file>

<file path=xl/ctrlProps/ctrlProp85.xml><?xml version="1.0" encoding="utf-8"?>
<formControlPr xmlns="http://schemas.microsoft.com/office/spreadsheetml/2009/9/main" objectType="Radio" lockText="1"/>
</file>

<file path=xl/ctrlProps/ctrlProp86.xml><?xml version="1.0" encoding="utf-8"?>
<formControlPr xmlns="http://schemas.microsoft.com/office/spreadsheetml/2009/9/main" objectType="GBox" noThreeD="1"/>
</file>

<file path=xl/ctrlProps/ctrlProp87.xml><?xml version="1.0" encoding="utf-8"?>
<formControlPr xmlns="http://schemas.microsoft.com/office/spreadsheetml/2009/9/main" objectType="Radio" firstButton="1" fmlaLink="$S$26" lockText="1"/>
</file>

<file path=xl/ctrlProps/ctrlProp88.xml><?xml version="1.0" encoding="utf-8"?>
<formControlPr xmlns="http://schemas.microsoft.com/office/spreadsheetml/2009/9/main" objectType="Radio" lockText="1"/>
</file>

<file path=xl/ctrlProps/ctrlProp89.xml><?xml version="1.0" encoding="utf-8"?>
<formControlPr xmlns="http://schemas.microsoft.com/office/spreadsheetml/2009/9/main" objectType="Radio" lockText="1"/>
</file>

<file path=xl/ctrlProps/ctrlProp90.xml><?xml version="1.0" encoding="utf-8"?>
<formControlPr xmlns="http://schemas.microsoft.com/office/spreadsheetml/2009/9/main" objectType="Radio" lockText="1"/>
</file>

<file path=xl/ctrlProps/ctrlProp91.xml><?xml version="1.0" encoding="utf-8"?>
<formControlPr xmlns="http://schemas.microsoft.com/office/spreadsheetml/2009/9/main" objectType="Radio" lockText="1"/>
</file>

<file path=xl/ctrlProps/ctrlProp92.xml><?xml version="1.0" encoding="utf-8"?>
<formControlPr xmlns="http://schemas.microsoft.com/office/spreadsheetml/2009/9/main" objectType="GBox" noThreeD="1"/>
</file>

<file path=xl/ctrlProps/ctrlProp93.xml><?xml version="1.0" encoding="utf-8"?>
<formControlPr xmlns="http://schemas.microsoft.com/office/spreadsheetml/2009/9/main" objectType="Radio" firstButton="1" fmlaLink="$S$27" lockText="1"/>
</file>

<file path=xl/ctrlProps/ctrlProp94.xml><?xml version="1.0" encoding="utf-8"?>
<formControlPr xmlns="http://schemas.microsoft.com/office/spreadsheetml/2009/9/main" objectType="Radio" lockText="1"/>
</file>

<file path=xl/ctrlProps/ctrlProp95.xml><?xml version="1.0" encoding="utf-8"?>
<formControlPr xmlns="http://schemas.microsoft.com/office/spreadsheetml/2009/9/main" objectType="Radio" lockText="1"/>
</file>

<file path=xl/ctrlProps/ctrlProp96.xml><?xml version="1.0" encoding="utf-8"?>
<formControlPr xmlns="http://schemas.microsoft.com/office/spreadsheetml/2009/9/main" objectType="Radio" lockText="1"/>
</file>

<file path=xl/ctrlProps/ctrlProp97.xml><?xml version="1.0" encoding="utf-8"?>
<formControlPr xmlns="http://schemas.microsoft.com/office/spreadsheetml/2009/9/main" objectType="Radio" lockText="1"/>
</file>

<file path=xl/ctrlProps/ctrlProp98.xml><?xml version="1.0" encoding="utf-8"?>
<formControlPr xmlns="http://schemas.microsoft.com/office/spreadsheetml/2009/9/main" objectType="GBox" noThreeD="1"/>
</file>

<file path=xl/ctrlProps/ctrlProp99.xml><?xml version="1.0" encoding="utf-8"?>
<formControlPr xmlns="http://schemas.microsoft.com/office/spreadsheetml/2009/9/main" objectType="Radio" firstButton="1" fmlaLink="$S$29" lockText="1"/>
</file>

<file path=xl/ctrlProps/ctrlProp100.xml><?xml version="1.0" encoding="utf-8"?>
<formControlPr xmlns="http://schemas.microsoft.com/office/spreadsheetml/2009/9/main" objectType="Radio" lockText="1"/>
</file>

<file path=xl/ctrlProps/ctrlProp101.xml><?xml version="1.0" encoding="utf-8"?>
<formControlPr xmlns="http://schemas.microsoft.com/office/spreadsheetml/2009/9/main" objectType="Radio" lockText="1"/>
</file>

<file path=xl/ctrlProps/ctrlProp102.xml><?xml version="1.0" encoding="utf-8"?>
<formControlPr xmlns="http://schemas.microsoft.com/office/spreadsheetml/2009/9/main" objectType="Radio" lockText="1"/>
</file>

<file path=xl/ctrlProps/ctrlProp103.xml><?xml version="1.0" encoding="utf-8"?>
<formControlPr xmlns="http://schemas.microsoft.com/office/spreadsheetml/2009/9/main" objectType="Radio" lockText="1"/>
</file>

<file path=xl/ctrlProps/ctrlProp104.xml><?xml version="1.0" encoding="utf-8"?>
<formControlPr xmlns="http://schemas.microsoft.com/office/spreadsheetml/2009/9/main" objectType="GBox" noThreeD="1"/>
</file>

<file path=xl/ctrlProps/ctrlProp105.xml><?xml version="1.0" encoding="utf-8"?>
<formControlPr xmlns="http://schemas.microsoft.com/office/spreadsheetml/2009/9/main" objectType="Radio" firstButton="1" fmlaLink="$S$30" lockText="1"/>
</file>

<file path=xl/ctrlProps/ctrlProp106.xml><?xml version="1.0" encoding="utf-8"?>
<formControlPr xmlns="http://schemas.microsoft.com/office/spreadsheetml/2009/9/main" objectType="Radio" lockText="1"/>
</file>

<file path=xl/ctrlProps/ctrlProp107.xml><?xml version="1.0" encoding="utf-8"?>
<formControlPr xmlns="http://schemas.microsoft.com/office/spreadsheetml/2009/9/main" objectType="Radio" lockText="1"/>
</file>

<file path=xl/ctrlProps/ctrlProp108.xml><?xml version="1.0" encoding="utf-8"?>
<formControlPr xmlns="http://schemas.microsoft.com/office/spreadsheetml/2009/9/main" objectType="Radio" lockText="1"/>
</file>

<file path=xl/ctrlProps/ctrlProp109.xml><?xml version="1.0" encoding="utf-8"?>
<formControlPr xmlns="http://schemas.microsoft.com/office/spreadsheetml/2009/9/main" objectType="Radio" lockText="1"/>
</file>

<file path=xl/ctrlProps/ctrlProp110.xml><?xml version="1.0" encoding="utf-8"?>
<formControlPr xmlns="http://schemas.microsoft.com/office/spreadsheetml/2009/9/main" objectType="GBox" noThreeD="1"/>
</file>

<file path=xl/ctrlProps/ctrlProp111.xml><?xml version="1.0" encoding="utf-8"?>
<formControlPr xmlns="http://schemas.microsoft.com/office/spreadsheetml/2009/9/main" objectType="Radio" firstButton="1" fmlaLink="$S$31" lockText="1"/>
</file>

<file path=xl/ctrlProps/ctrlProp112.xml><?xml version="1.0" encoding="utf-8"?>
<formControlPr xmlns="http://schemas.microsoft.com/office/spreadsheetml/2009/9/main" objectType="Radio" lockText="1"/>
</file>

<file path=xl/ctrlProps/ctrlProp113.xml><?xml version="1.0" encoding="utf-8"?>
<formControlPr xmlns="http://schemas.microsoft.com/office/spreadsheetml/2009/9/main" objectType="Radio" lockText="1"/>
</file>

<file path=xl/ctrlProps/ctrlProp114.xml><?xml version="1.0" encoding="utf-8"?>
<formControlPr xmlns="http://schemas.microsoft.com/office/spreadsheetml/2009/9/main" objectType="Radio" lockText="1"/>
</file>

<file path=xl/ctrlProps/ctrlProp115.xml><?xml version="1.0" encoding="utf-8"?>
<formControlPr xmlns="http://schemas.microsoft.com/office/spreadsheetml/2009/9/main" objectType="Radio" lockText="1"/>
</file>

<file path=xl/ctrlProps/ctrlProp116.xml><?xml version="1.0" encoding="utf-8"?>
<formControlPr xmlns="http://schemas.microsoft.com/office/spreadsheetml/2009/9/main" objectType="GBox" noThreeD="1"/>
</file>

<file path=xl/ctrlProps/ctrlProp117.xml><?xml version="1.0" encoding="utf-8"?>
<formControlPr xmlns="http://schemas.microsoft.com/office/spreadsheetml/2009/9/main" objectType="Radio" firstButton="1" fmlaLink="$S$28" lockText="1"/>
</file>

<file path=xl/ctrlProps/ctrlProp118.xml><?xml version="1.0" encoding="utf-8"?>
<formControlPr xmlns="http://schemas.microsoft.com/office/spreadsheetml/2009/9/main" objectType="Radio" lockText="1"/>
</file>

<file path=xl/ctrlProps/ctrlProp119.xml><?xml version="1.0" encoding="utf-8"?>
<formControlPr xmlns="http://schemas.microsoft.com/office/spreadsheetml/2009/9/main" objectType="Radio" lockText="1"/>
</file>

<file path=xl/ctrlProps/ctrlProp120.xml><?xml version="1.0" encoding="utf-8"?>
<formControlPr xmlns="http://schemas.microsoft.com/office/spreadsheetml/2009/9/main" objectType="Radio" lockText="1"/>
</file>

<file path=xl/ctrlProps/ctrlProp121.xml><?xml version="1.0" encoding="utf-8"?>
<formControlPr xmlns="http://schemas.microsoft.com/office/spreadsheetml/2009/9/main" objectType="Radio" lockText="1"/>
</file>

<file path=xl/ctrlProps/ctrlProp122.xml><?xml version="1.0" encoding="utf-8"?>
<formControlPr xmlns="http://schemas.microsoft.com/office/spreadsheetml/2009/9/main" objectType="GBox" noThreeD="1"/>
</file>

<file path=xl/ctrlProps/ctrlProp123.xml><?xml version="1.0" encoding="utf-8"?>
<formControlPr xmlns="http://schemas.microsoft.com/office/spreadsheetml/2009/9/main" objectType="Radio" firstButton="1" fmlaLink="$S$32" lockText="1"/>
</file>

<file path=xl/ctrlProps/ctrlProp124.xml><?xml version="1.0" encoding="utf-8"?>
<formControlPr xmlns="http://schemas.microsoft.com/office/spreadsheetml/2009/9/main" objectType="Radio" lockText="1"/>
</file>

<file path=xl/ctrlProps/ctrlProp125.xml><?xml version="1.0" encoding="utf-8"?>
<formControlPr xmlns="http://schemas.microsoft.com/office/spreadsheetml/2009/9/main" objectType="Radio" lockText="1"/>
</file>

<file path=xl/ctrlProps/ctrlProp126.xml><?xml version="1.0" encoding="utf-8"?>
<formControlPr xmlns="http://schemas.microsoft.com/office/spreadsheetml/2009/9/main" objectType="Radio" lockText="1"/>
</file>

<file path=xl/ctrlProps/ctrlProp127.xml><?xml version="1.0" encoding="utf-8"?>
<formControlPr xmlns="http://schemas.microsoft.com/office/spreadsheetml/2009/9/main" objectType="Radio" lockText="1"/>
</file>

<file path=xl/ctrlProps/ctrlProp128.xml><?xml version="1.0" encoding="utf-8"?>
<formControlPr xmlns="http://schemas.microsoft.com/office/spreadsheetml/2009/9/main" objectType="GBox" noThreeD="1"/>
</file>

<file path=xl/ctrlProps/ctrlProp129.xml><?xml version="1.0" encoding="utf-8"?>
<formControlPr xmlns="http://schemas.microsoft.com/office/spreadsheetml/2009/9/main" objectType="Radio" firstButton="1" fmlaLink="$S$33" lockText="1"/>
</file>

<file path=xl/ctrlProps/ctrlProp130.xml><?xml version="1.0" encoding="utf-8"?>
<formControlPr xmlns="http://schemas.microsoft.com/office/spreadsheetml/2009/9/main" objectType="Radio" lockText="1"/>
</file>

<file path=xl/ctrlProps/ctrlProp131.xml><?xml version="1.0" encoding="utf-8"?>
<formControlPr xmlns="http://schemas.microsoft.com/office/spreadsheetml/2009/9/main" objectType="Radio" lockText="1"/>
</file>

<file path=xl/ctrlProps/ctrlProp132.xml><?xml version="1.0" encoding="utf-8"?>
<formControlPr xmlns="http://schemas.microsoft.com/office/spreadsheetml/2009/9/main" objectType="Radio" lockText="1"/>
</file>

<file path=xl/ctrlProps/ctrlProp133.xml><?xml version="1.0" encoding="utf-8"?>
<formControlPr xmlns="http://schemas.microsoft.com/office/spreadsheetml/2009/9/main" objectType="Radio" lockText="1"/>
</file>

<file path=xl/ctrlProps/ctrlProp134.xml><?xml version="1.0" encoding="utf-8"?>
<formControlPr xmlns="http://schemas.microsoft.com/office/spreadsheetml/2009/9/main" objectType="GBox" noThreeD="1"/>
</file>

<file path=xl/ctrlProps/ctrlProp135.xml><?xml version="1.0" encoding="utf-8"?>
<formControlPr xmlns="http://schemas.microsoft.com/office/spreadsheetml/2009/9/main" objectType="Radio" firstButton="1" fmlaLink="$S$34" lockText="1"/>
</file>

<file path=xl/ctrlProps/ctrlProp136.xml><?xml version="1.0" encoding="utf-8"?>
<formControlPr xmlns="http://schemas.microsoft.com/office/spreadsheetml/2009/9/main" objectType="Radio" lockText="1"/>
</file>

<file path=xl/ctrlProps/ctrlProp137.xml><?xml version="1.0" encoding="utf-8"?>
<formControlPr xmlns="http://schemas.microsoft.com/office/spreadsheetml/2009/9/main" objectType="Radio" lockText="1"/>
</file>

<file path=xl/ctrlProps/ctrlProp138.xml><?xml version="1.0" encoding="utf-8"?>
<formControlPr xmlns="http://schemas.microsoft.com/office/spreadsheetml/2009/9/main" objectType="Radio" lockText="1"/>
</file>

<file path=xl/ctrlProps/ctrlProp139.xml><?xml version="1.0" encoding="utf-8"?>
<formControlPr xmlns="http://schemas.microsoft.com/office/spreadsheetml/2009/9/main" objectType="Radio" lockText="1"/>
</file>

<file path=xl/ctrlProps/ctrlProp140.xml><?xml version="1.0" encoding="utf-8"?>
<formControlPr xmlns="http://schemas.microsoft.com/office/spreadsheetml/2009/9/main" objectType="GBox" noThreeD="1"/>
</file>

<file path=xl/ctrlProps/ctrlProp141.xml><?xml version="1.0" encoding="utf-8"?>
<formControlPr xmlns="http://schemas.microsoft.com/office/spreadsheetml/2009/9/main" objectType="Radio" firstButton="1" fmlaLink="$S$35" lockText="1"/>
</file>

<file path=xl/ctrlProps/ctrlProp142.xml><?xml version="1.0" encoding="utf-8"?>
<formControlPr xmlns="http://schemas.microsoft.com/office/spreadsheetml/2009/9/main" objectType="Radio" lockText="1"/>
</file>

<file path=xl/ctrlProps/ctrlProp143.xml><?xml version="1.0" encoding="utf-8"?>
<formControlPr xmlns="http://schemas.microsoft.com/office/spreadsheetml/2009/9/main" objectType="Radio" lockText="1"/>
</file>

<file path=xl/ctrlProps/ctrlProp144.xml><?xml version="1.0" encoding="utf-8"?>
<formControlPr xmlns="http://schemas.microsoft.com/office/spreadsheetml/2009/9/main" objectType="Radio" lockText="1"/>
</file>

<file path=xl/ctrlProps/ctrlProp145.xml><?xml version="1.0" encoding="utf-8"?>
<formControlPr xmlns="http://schemas.microsoft.com/office/spreadsheetml/2009/9/main" objectType="Radio" lockText="1"/>
</file>

<file path=xl/ctrlProps/ctrlProp146.xml><?xml version="1.0" encoding="utf-8"?>
<formControlPr xmlns="http://schemas.microsoft.com/office/spreadsheetml/2009/9/main" objectType="GBox" noThreeD="1"/>
</file>

<file path=xl/ctrlProps/ctrlProp147.xml><?xml version="1.0" encoding="utf-8"?>
<formControlPr xmlns="http://schemas.microsoft.com/office/spreadsheetml/2009/9/main" objectType="Radio" firstButton="1" fmlaLink="$S$36" lockText="1"/>
</file>

<file path=xl/ctrlProps/ctrlProp148.xml><?xml version="1.0" encoding="utf-8"?>
<formControlPr xmlns="http://schemas.microsoft.com/office/spreadsheetml/2009/9/main" objectType="Radio" lockText="1"/>
</file>

<file path=xl/ctrlProps/ctrlProp149.xml><?xml version="1.0" encoding="utf-8"?>
<formControlPr xmlns="http://schemas.microsoft.com/office/spreadsheetml/2009/9/main" objectType="Radio" lockText="1"/>
</file>

<file path=xl/ctrlProps/ctrlProp150.xml><?xml version="1.0" encoding="utf-8"?>
<formControlPr xmlns="http://schemas.microsoft.com/office/spreadsheetml/2009/9/main" objectType="Radio" lockText="1"/>
</file>

<file path=xl/ctrlProps/ctrlProp151.xml><?xml version="1.0" encoding="utf-8"?>
<formControlPr xmlns="http://schemas.microsoft.com/office/spreadsheetml/2009/9/main" objectType="Radio" lockText="1"/>
</file>

<file path=xl/ctrlProps/ctrlProp152.xml><?xml version="1.0" encoding="utf-8"?>
<formControlPr xmlns="http://schemas.microsoft.com/office/spreadsheetml/2009/9/main" objectType="GBox" noThreeD="1"/>
</file>

<file path=xl/ctrlProps/ctrlProp153.xml><?xml version="1.0" encoding="utf-8"?>
<formControlPr xmlns="http://schemas.microsoft.com/office/spreadsheetml/2009/9/main" objectType="Radio" firstButton="1" fmlaLink="$S$37" lockText="1"/>
</file>

<file path=xl/ctrlProps/ctrlProp154.xml><?xml version="1.0" encoding="utf-8"?>
<formControlPr xmlns="http://schemas.microsoft.com/office/spreadsheetml/2009/9/main" objectType="Radio" lockText="1"/>
</file>

<file path=xl/ctrlProps/ctrlProp155.xml><?xml version="1.0" encoding="utf-8"?>
<formControlPr xmlns="http://schemas.microsoft.com/office/spreadsheetml/2009/9/main" objectType="Radio" lockText="1"/>
</file>

<file path=xl/ctrlProps/ctrlProp156.xml><?xml version="1.0" encoding="utf-8"?>
<formControlPr xmlns="http://schemas.microsoft.com/office/spreadsheetml/2009/9/main" objectType="Radio" lockText="1"/>
</file>

<file path=xl/ctrlProps/ctrlProp157.xml><?xml version="1.0" encoding="utf-8"?>
<formControlPr xmlns="http://schemas.microsoft.com/office/spreadsheetml/2009/9/main" objectType="Radio" lockText="1"/>
</file>

<file path=xl/ctrlProps/ctrlProp158.xml><?xml version="1.0" encoding="utf-8"?>
<formControlPr xmlns="http://schemas.microsoft.com/office/spreadsheetml/2009/9/main" objectType="GBox" noThreeD="1"/>
</file>

<file path=xl/ctrlProps/ctrlProp159.xml><?xml version="1.0" encoding="utf-8"?>
<formControlPr xmlns="http://schemas.microsoft.com/office/spreadsheetml/2009/9/main" objectType="Radio" firstButton="1" fmlaLink="$S$38" lockText="1"/>
</file>

<file path=xl/ctrlProps/ctrlProp160.xml><?xml version="1.0" encoding="utf-8"?>
<formControlPr xmlns="http://schemas.microsoft.com/office/spreadsheetml/2009/9/main" objectType="Radio" lockText="1"/>
</file>

<file path=xl/ctrlProps/ctrlProp161.xml><?xml version="1.0" encoding="utf-8"?>
<formControlPr xmlns="http://schemas.microsoft.com/office/spreadsheetml/2009/9/main" objectType="Radio" lockText="1"/>
</file>

<file path=xl/ctrlProps/ctrlProp162.xml><?xml version="1.0" encoding="utf-8"?>
<formControlPr xmlns="http://schemas.microsoft.com/office/spreadsheetml/2009/9/main" objectType="Radio" lockText="1"/>
</file>

<file path=xl/ctrlProps/ctrlProp163.xml><?xml version="1.0" encoding="utf-8"?>
<formControlPr xmlns="http://schemas.microsoft.com/office/spreadsheetml/2009/9/main" objectType="Radio" lockText="1"/>
</file>

<file path=xl/ctrlProps/ctrlProp164.xml><?xml version="1.0" encoding="utf-8"?>
<formControlPr xmlns="http://schemas.microsoft.com/office/spreadsheetml/2009/9/main" objectType="GBox" noThreeD="1"/>
</file>

<file path=xl/ctrlProps/ctrlProp165.xml><?xml version="1.0" encoding="utf-8"?>
<formControlPr xmlns="http://schemas.microsoft.com/office/spreadsheetml/2009/9/main" objectType="Radio" firstButton="1" fmlaLink="$S$39" lockText="1"/>
</file>

<file path=xl/ctrlProps/ctrlProp166.xml><?xml version="1.0" encoding="utf-8"?>
<formControlPr xmlns="http://schemas.microsoft.com/office/spreadsheetml/2009/9/main" objectType="Radio" lockText="1"/>
</file>

<file path=xl/ctrlProps/ctrlProp167.xml><?xml version="1.0" encoding="utf-8"?>
<formControlPr xmlns="http://schemas.microsoft.com/office/spreadsheetml/2009/9/main" objectType="Radio" lockText="1"/>
</file>

<file path=xl/ctrlProps/ctrlProp168.xml><?xml version="1.0" encoding="utf-8"?>
<formControlPr xmlns="http://schemas.microsoft.com/office/spreadsheetml/2009/9/main" objectType="Radio" lockText="1"/>
</file>

<file path=xl/ctrlProps/ctrlProp169.xml><?xml version="1.0" encoding="utf-8"?>
<formControlPr xmlns="http://schemas.microsoft.com/office/spreadsheetml/2009/9/main" objectType="Radio" lockText="1"/>
</file>

<file path=xl/ctrlProps/ctrlProp170.xml><?xml version="1.0" encoding="utf-8"?>
<formControlPr xmlns="http://schemas.microsoft.com/office/spreadsheetml/2009/9/main" objectType="GBox" noThreeD="1"/>
</file>

<file path=xl/ctrlProps/ctrlProp171.xml><?xml version="1.0" encoding="utf-8"?>
<formControlPr xmlns="http://schemas.microsoft.com/office/spreadsheetml/2009/9/main" objectType="Radio" firstButton="1" fmlaLink="$S$40" lockText="1"/>
</file>

<file path=xl/ctrlProps/ctrlProp172.xml><?xml version="1.0" encoding="utf-8"?>
<formControlPr xmlns="http://schemas.microsoft.com/office/spreadsheetml/2009/9/main" objectType="Radio" lockText="1"/>
</file>

<file path=xl/ctrlProps/ctrlProp173.xml><?xml version="1.0" encoding="utf-8"?>
<formControlPr xmlns="http://schemas.microsoft.com/office/spreadsheetml/2009/9/main" objectType="Radio" lockText="1"/>
</file>

<file path=xl/ctrlProps/ctrlProp174.xml><?xml version="1.0" encoding="utf-8"?>
<formControlPr xmlns="http://schemas.microsoft.com/office/spreadsheetml/2009/9/main" objectType="Radio" lockText="1"/>
</file>

<file path=xl/ctrlProps/ctrlProp175.xml><?xml version="1.0" encoding="utf-8"?>
<formControlPr xmlns="http://schemas.microsoft.com/office/spreadsheetml/2009/9/main" objectType="Radio" lockText="1"/>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Radio" firstButton="1" fmlaLink="$S$41" lockText="1"/>
</file>

<file path=xl/ctrlProps/ctrlProp178.xml><?xml version="1.0" encoding="utf-8"?>
<formControlPr xmlns="http://schemas.microsoft.com/office/spreadsheetml/2009/9/main" objectType="Radio" lockText="1"/>
</file>

<file path=xl/ctrlProps/ctrlProp179.xml><?xml version="1.0" encoding="utf-8"?>
<formControlPr xmlns="http://schemas.microsoft.com/office/spreadsheetml/2009/9/main" objectType="Radio" lockText="1"/>
</file>

<file path=xl/ctrlProps/ctrlProp180.xml><?xml version="1.0" encoding="utf-8"?>
<formControlPr xmlns="http://schemas.microsoft.com/office/spreadsheetml/2009/9/main" objectType="Radio" lockText="1"/>
</file>

<file path=xl/ctrlProps/ctrlProp181.xml><?xml version="1.0" encoding="utf-8"?>
<formControlPr xmlns="http://schemas.microsoft.com/office/spreadsheetml/2009/9/main" objectType="Radio" lockText="1"/>
</file>

<file path=xl/ctrlProps/ctrlProp182.xml><?xml version="1.0" encoding="utf-8"?>
<formControlPr xmlns="http://schemas.microsoft.com/office/spreadsheetml/2009/9/main" objectType="GBox" noThreeD="1"/>
</file>

<file path=xl/ctrlProps/ctrlProp183.xml><?xml version="1.0" encoding="utf-8"?>
<formControlPr xmlns="http://schemas.microsoft.com/office/spreadsheetml/2009/9/main" objectType="Radio" firstButton="1" fmlaLink="$S$42" lockText="1"/>
</file>

<file path=xl/ctrlProps/ctrlProp184.xml><?xml version="1.0" encoding="utf-8"?>
<formControlPr xmlns="http://schemas.microsoft.com/office/spreadsheetml/2009/9/main" objectType="Radio" lockText="1"/>
</file>

<file path=xl/ctrlProps/ctrlProp185.xml><?xml version="1.0" encoding="utf-8"?>
<formControlPr xmlns="http://schemas.microsoft.com/office/spreadsheetml/2009/9/main" objectType="Radio" lockText="1"/>
</file>

<file path=xl/ctrlProps/ctrlProp186.xml><?xml version="1.0" encoding="utf-8"?>
<formControlPr xmlns="http://schemas.microsoft.com/office/spreadsheetml/2009/9/main" objectType="Radio" lockText="1"/>
</file>

<file path=xl/ctrlProps/ctrlProp187.xml><?xml version="1.0" encoding="utf-8"?>
<formControlPr xmlns="http://schemas.microsoft.com/office/spreadsheetml/2009/9/main" objectType="Radio" lockText="1"/>
</file>

<file path=xl/ctrlProps/ctrlProp188.xml><?xml version="1.0" encoding="utf-8"?>
<formControlPr xmlns="http://schemas.microsoft.com/office/spreadsheetml/2009/9/main" objectType="GBox" noThreeD="1"/>
</file>

<file path=xl/ctrlProps/ctrlProp189.xml><?xml version="1.0" encoding="utf-8"?>
<formControlPr xmlns="http://schemas.microsoft.com/office/spreadsheetml/2009/9/main" objectType="Radio" firstButton="1" fmlaLink="$S$43" lockText="1"/>
</file>

<file path=xl/ctrlProps/ctrlProp190.xml><?xml version="1.0" encoding="utf-8"?>
<formControlPr xmlns="http://schemas.microsoft.com/office/spreadsheetml/2009/9/main" objectType="Radio" lockText="1"/>
</file>

<file path=xl/ctrlProps/ctrlProp191.xml><?xml version="1.0" encoding="utf-8"?>
<formControlPr xmlns="http://schemas.microsoft.com/office/spreadsheetml/2009/9/main" objectType="Radio" lockText="1"/>
</file>

<file path=xl/ctrlProps/ctrlProp192.xml><?xml version="1.0" encoding="utf-8"?>
<formControlPr xmlns="http://schemas.microsoft.com/office/spreadsheetml/2009/9/main" objectType="Radio" lockText="1"/>
</file>

<file path=xl/ctrlProps/ctrlProp193.xml><?xml version="1.0" encoding="utf-8"?>
<formControlPr xmlns="http://schemas.microsoft.com/office/spreadsheetml/2009/9/main" objectType="Radio" lockText="1"/>
</file>

<file path=xl/ctrlProps/ctrlProp194.xml><?xml version="1.0" encoding="utf-8"?>
<formControlPr xmlns="http://schemas.microsoft.com/office/spreadsheetml/2009/9/main" objectType="GBox" noThreeD="1"/>
</file>

<file path=xl/ctrlProps/ctrlProp195.xml><?xml version="1.0" encoding="utf-8"?>
<formControlPr xmlns="http://schemas.microsoft.com/office/spreadsheetml/2009/9/main" objectType="Radio" firstButton="1" fmlaLink="$S$45" lockText="1"/>
</file>

<file path=xl/ctrlProps/ctrlProp196.xml><?xml version="1.0" encoding="utf-8"?>
<formControlPr xmlns="http://schemas.microsoft.com/office/spreadsheetml/2009/9/main" objectType="Radio" lockText="1"/>
</file>

<file path=xl/ctrlProps/ctrlProp197.xml><?xml version="1.0" encoding="utf-8"?>
<formControlPr xmlns="http://schemas.microsoft.com/office/spreadsheetml/2009/9/main" objectType="Radio" lockText="1"/>
</file>

<file path=xl/ctrlProps/ctrlProp198.xml><?xml version="1.0" encoding="utf-8"?>
<formControlPr xmlns="http://schemas.microsoft.com/office/spreadsheetml/2009/9/main" objectType="Radio" lockText="1"/>
</file>

<file path=xl/ctrlProps/ctrlProp199.xml><?xml version="1.0" encoding="utf-8"?>
<formControlPr xmlns="http://schemas.microsoft.com/office/spreadsheetml/2009/9/main" objectType="Radio" lockText="1"/>
</file>

<file path=xl/ctrlProps/ctrlProp200.xml><?xml version="1.0" encoding="utf-8"?>
<formControlPr xmlns="http://schemas.microsoft.com/office/spreadsheetml/2009/9/main" objectType="GBox" noThreeD="1"/>
</file>

<file path=xl/ctrlProps/ctrlProp201.xml><?xml version="1.0" encoding="utf-8"?>
<formControlPr xmlns="http://schemas.microsoft.com/office/spreadsheetml/2009/9/main" objectType="Radio" firstButton="1" fmlaLink="$S$46" lockText="1"/>
</file>

<file path=xl/ctrlProps/ctrlProp202.xml><?xml version="1.0" encoding="utf-8"?>
<formControlPr xmlns="http://schemas.microsoft.com/office/spreadsheetml/2009/9/main" objectType="Radio" lockText="1"/>
</file>

<file path=xl/ctrlProps/ctrlProp203.xml><?xml version="1.0" encoding="utf-8"?>
<formControlPr xmlns="http://schemas.microsoft.com/office/spreadsheetml/2009/9/main" objectType="Radio" lockText="1"/>
</file>

<file path=xl/ctrlProps/ctrlProp204.xml><?xml version="1.0" encoding="utf-8"?>
<formControlPr xmlns="http://schemas.microsoft.com/office/spreadsheetml/2009/9/main" objectType="Radio" lockText="1"/>
</file>

<file path=xl/ctrlProps/ctrlProp205.xml><?xml version="1.0" encoding="utf-8"?>
<formControlPr xmlns="http://schemas.microsoft.com/office/spreadsheetml/2009/9/main" objectType="Radio" lockText="1"/>
</file>

<file path=xl/ctrlProps/ctrlProp206.xml><?xml version="1.0" encoding="utf-8"?>
<formControlPr xmlns="http://schemas.microsoft.com/office/spreadsheetml/2009/9/main" objectType="GBox" noThreeD="1"/>
</file>

<file path=xl/ctrlProps/ctrlProp207.xml><?xml version="1.0" encoding="utf-8"?>
<formControlPr xmlns="http://schemas.microsoft.com/office/spreadsheetml/2009/9/main" objectType="Radio" firstButton="1" fmlaLink="$S$47" lockText="1"/>
</file>

<file path=xl/ctrlProps/ctrlProp208.xml><?xml version="1.0" encoding="utf-8"?>
<formControlPr xmlns="http://schemas.microsoft.com/office/spreadsheetml/2009/9/main" objectType="Radio" lockText="1"/>
</file>

<file path=xl/ctrlProps/ctrlProp209.xml><?xml version="1.0" encoding="utf-8"?>
<formControlPr xmlns="http://schemas.microsoft.com/office/spreadsheetml/2009/9/main" objectType="Radio" lockText="1"/>
</file>

<file path=xl/ctrlProps/ctrlProp210.xml><?xml version="1.0" encoding="utf-8"?>
<formControlPr xmlns="http://schemas.microsoft.com/office/spreadsheetml/2009/9/main" objectType="Radio" lockText="1"/>
</file>

<file path=xl/ctrlProps/ctrlProp211.xml><?xml version="1.0" encoding="utf-8"?>
<formControlPr xmlns="http://schemas.microsoft.com/office/spreadsheetml/2009/9/main" objectType="Radio" lockText="1"/>
</file>

<file path=xl/ctrlProps/ctrlProp212.xml><?xml version="1.0" encoding="utf-8"?>
<formControlPr xmlns="http://schemas.microsoft.com/office/spreadsheetml/2009/9/main" objectType="GBox" noThreeD="1"/>
</file>

<file path=xl/ctrlProps/ctrlProp213.xml><?xml version="1.0" encoding="utf-8"?>
<formControlPr xmlns="http://schemas.microsoft.com/office/spreadsheetml/2009/9/main" objectType="Radio" firstButton="1" fmlaLink="$S$44" lockText="1"/>
</file>

<file path=xl/ctrlProps/ctrlProp214.xml><?xml version="1.0" encoding="utf-8"?>
<formControlPr xmlns="http://schemas.microsoft.com/office/spreadsheetml/2009/9/main" objectType="Radio" lockText="1"/>
</file>

<file path=xl/ctrlProps/ctrlProp215.xml><?xml version="1.0" encoding="utf-8"?>
<formControlPr xmlns="http://schemas.microsoft.com/office/spreadsheetml/2009/9/main" objectType="Radio" lockText="1"/>
</file>

<file path=xl/ctrlProps/ctrlProp216.xml><?xml version="1.0" encoding="utf-8"?>
<formControlPr xmlns="http://schemas.microsoft.com/office/spreadsheetml/2009/9/main" objectType="Radio" lockText="1"/>
</file>

<file path=xl/ctrlProps/ctrlProp217.xml><?xml version="1.0" encoding="utf-8"?>
<formControlPr xmlns="http://schemas.microsoft.com/office/spreadsheetml/2009/9/main" objectType="Radio" lockText="1"/>
</file>

<file path=xl/ctrlProps/ctrlProp218.xml><?xml version="1.0" encoding="utf-8"?>
<formControlPr xmlns="http://schemas.microsoft.com/office/spreadsheetml/2009/9/main" objectType="GBox" noThreeD="1"/>
</file>

<file path=xl/ctrlProps/ctrlProp219.xml><?xml version="1.0" encoding="utf-8"?>
<formControlPr xmlns="http://schemas.microsoft.com/office/spreadsheetml/2009/9/main" objectType="Radio" firstButton="1" fmlaLink="$S$48" lockText="1"/>
</file>

<file path=xl/ctrlProps/ctrlProp220.xml><?xml version="1.0" encoding="utf-8"?>
<formControlPr xmlns="http://schemas.microsoft.com/office/spreadsheetml/2009/9/main" objectType="Radio" lockText="1"/>
</file>

<file path=xl/ctrlProps/ctrlProp221.xml><?xml version="1.0" encoding="utf-8"?>
<formControlPr xmlns="http://schemas.microsoft.com/office/spreadsheetml/2009/9/main" objectType="Radio" lockText="1"/>
</file>

<file path=xl/ctrlProps/ctrlProp222.xml><?xml version="1.0" encoding="utf-8"?>
<formControlPr xmlns="http://schemas.microsoft.com/office/spreadsheetml/2009/9/main" objectType="Radio" lockText="1"/>
</file>

<file path=xl/ctrlProps/ctrlProp223.xml><?xml version="1.0" encoding="utf-8"?>
<formControlPr xmlns="http://schemas.microsoft.com/office/spreadsheetml/2009/9/main" objectType="Radio" lockText="1"/>
</file>

<file path=xl/ctrlProps/ctrlProp224.xml><?xml version="1.0" encoding="utf-8"?>
<formControlPr xmlns="http://schemas.microsoft.com/office/spreadsheetml/2009/9/main" objectType="GBox" noThreeD="1"/>
</file>

<file path=xl/ctrlProps/ctrlProp225.xml><?xml version="1.0" encoding="utf-8"?>
<formControlPr xmlns="http://schemas.microsoft.com/office/spreadsheetml/2009/9/main" objectType="Radio" firstButton="1" fmlaLink="$S$49" lockText="1"/>
</file>

<file path=xl/ctrlProps/ctrlProp226.xml><?xml version="1.0" encoding="utf-8"?>
<formControlPr xmlns="http://schemas.microsoft.com/office/spreadsheetml/2009/9/main" objectType="Radio" lockText="1"/>
</file>

<file path=xl/ctrlProps/ctrlProp227.xml><?xml version="1.0" encoding="utf-8"?>
<formControlPr xmlns="http://schemas.microsoft.com/office/spreadsheetml/2009/9/main" objectType="Radio" lockText="1"/>
</file>

<file path=xl/ctrlProps/ctrlProp228.xml><?xml version="1.0" encoding="utf-8"?>
<formControlPr xmlns="http://schemas.microsoft.com/office/spreadsheetml/2009/9/main" objectType="Radio" lockText="1"/>
</file>

<file path=xl/ctrlProps/ctrlProp229.xml><?xml version="1.0" encoding="utf-8"?>
<formControlPr xmlns="http://schemas.microsoft.com/office/spreadsheetml/2009/9/main" objectType="Radio" lockText="1"/>
</file>

<file path=xl/ctrlProps/ctrlProp230.xml><?xml version="1.0" encoding="utf-8"?>
<formControlPr xmlns="http://schemas.microsoft.com/office/spreadsheetml/2009/9/main" objectType="GBox" noThreeD="1"/>
</file>

<file path=xl/ctrlProps/ctrlProp231.xml><?xml version="1.0" encoding="utf-8"?>
<formControlPr xmlns="http://schemas.microsoft.com/office/spreadsheetml/2009/9/main" objectType="Radio" firstButton="1" fmlaLink="$S$50" lockText="1"/>
</file>

<file path=xl/ctrlProps/ctrlProp232.xml><?xml version="1.0" encoding="utf-8"?>
<formControlPr xmlns="http://schemas.microsoft.com/office/spreadsheetml/2009/9/main" objectType="Radio" lockText="1"/>
</file>

<file path=xl/ctrlProps/ctrlProp233.xml><?xml version="1.0" encoding="utf-8"?>
<formControlPr xmlns="http://schemas.microsoft.com/office/spreadsheetml/2009/9/main" objectType="Radio" lockText="1"/>
</file>

<file path=xl/ctrlProps/ctrlProp234.xml><?xml version="1.0" encoding="utf-8"?>
<formControlPr xmlns="http://schemas.microsoft.com/office/spreadsheetml/2009/9/main" objectType="Radio" lockText="1"/>
</file>

<file path=xl/ctrlProps/ctrlProp235.xml><?xml version="1.0" encoding="utf-8"?>
<formControlPr xmlns="http://schemas.microsoft.com/office/spreadsheetml/2009/9/main" objectType="Radio" lockText="1"/>
</file>

<file path=xl/ctrlProps/ctrlProp236.xml><?xml version="1.0" encoding="utf-8"?>
<formControlPr xmlns="http://schemas.microsoft.com/office/spreadsheetml/2009/9/main" objectType="GBox" noThreeD="1"/>
</file>

<file path=xl/ctrlProps/ctrlProp237.xml><?xml version="1.0" encoding="utf-8"?>
<formControlPr xmlns="http://schemas.microsoft.com/office/spreadsheetml/2009/9/main" objectType="Radio" firstButton="1" fmlaLink="$S$51" lockText="1"/>
</file>

<file path=xl/ctrlProps/ctrlProp238.xml><?xml version="1.0" encoding="utf-8"?>
<formControlPr xmlns="http://schemas.microsoft.com/office/spreadsheetml/2009/9/main" objectType="Radio" lockText="1"/>
</file>

<file path=xl/ctrlProps/ctrlProp239.xml><?xml version="1.0" encoding="utf-8"?>
<formControlPr xmlns="http://schemas.microsoft.com/office/spreadsheetml/2009/9/main" objectType="Radio" lockText="1"/>
</file>

<file path=xl/ctrlProps/ctrlProp240.xml><?xml version="1.0" encoding="utf-8"?>
<formControlPr xmlns="http://schemas.microsoft.com/office/spreadsheetml/2009/9/main" objectType="Radio" lockText="1"/>
</file>

<file path=xl/ctrlProps/ctrlProp241.xml><?xml version="1.0" encoding="utf-8"?>
<formControlPr xmlns="http://schemas.microsoft.com/office/spreadsheetml/2009/9/main" objectType="Radio" lockText="1"/>
</file>

<file path=xl/ctrlProps/ctrlProp242.xml><?xml version="1.0" encoding="utf-8"?>
<formControlPr xmlns="http://schemas.microsoft.com/office/spreadsheetml/2009/9/main" objectType="GBox" noThreeD="1"/>
</file>

<file path=xl/ctrlProps/ctrlProp243.xml><?xml version="1.0" encoding="utf-8"?>
<formControlPr xmlns="http://schemas.microsoft.com/office/spreadsheetml/2009/9/main" objectType="Radio" firstButton="1" fmlaLink="$S$52" lockText="1"/>
</file>

<file path=xl/ctrlProps/ctrlProp244.xml><?xml version="1.0" encoding="utf-8"?>
<formControlPr xmlns="http://schemas.microsoft.com/office/spreadsheetml/2009/9/main" objectType="Radio" lockText="1"/>
</file>

<file path=xl/ctrlProps/ctrlProp245.xml><?xml version="1.0" encoding="utf-8"?>
<formControlPr xmlns="http://schemas.microsoft.com/office/spreadsheetml/2009/9/main" objectType="Radio" lockText="1"/>
</file>

<file path=xl/ctrlProps/ctrlProp246.xml><?xml version="1.0" encoding="utf-8"?>
<formControlPr xmlns="http://schemas.microsoft.com/office/spreadsheetml/2009/9/main" objectType="Radio" lockText="1"/>
</file>

<file path=xl/ctrlProps/ctrlProp247.xml><?xml version="1.0" encoding="utf-8"?>
<formControlPr xmlns="http://schemas.microsoft.com/office/spreadsheetml/2009/9/main" objectType="Radio" lockText="1"/>
</file>

<file path=xl/ctrlProps/ctrlProp248.xml><?xml version="1.0" encoding="utf-8"?>
<formControlPr xmlns="http://schemas.microsoft.com/office/spreadsheetml/2009/9/main" objectType="GBox" noThreeD="1"/>
</file>

<file path=xl/ctrlProps/ctrlProp249.xml><?xml version="1.0" encoding="utf-8"?>
<formControlPr xmlns="http://schemas.microsoft.com/office/spreadsheetml/2009/9/main" objectType="Radio" firstButton="1" fmlaLink="$S$53" lockText="1"/>
</file>

<file path=xl/ctrlProps/ctrlProp250.xml><?xml version="1.0" encoding="utf-8"?>
<formControlPr xmlns="http://schemas.microsoft.com/office/spreadsheetml/2009/9/main" objectType="Radio" lockText="1"/>
</file>

<file path=xl/ctrlProps/ctrlProp251.xml><?xml version="1.0" encoding="utf-8"?>
<formControlPr xmlns="http://schemas.microsoft.com/office/spreadsheetml/2009/9/main" objectType="Radio" lockText="1"/>
</file>

<file path=xl/ctrlProps/ctrlProp252.xml><?xml version="1.0" encoding="utf-8"?>
<formControlPr xmlns="http://schemas.microsoft.com/office/spreadsheetml/2009/9/main" objectType="Radio" lockText="1"/>
</file>

<file path=xl/ctrlProps/ctrlProp253.xml><?xml version="1.0" encoding="utf-8"?>
<formControlPr xmlns="http://schemas.microsoft.com/office/spreadsheetml/2009/9/main" objectType="Radio" lockText="1"/>
</file>

<file path=xl/ctrlProps/ctrlProp254.xml><?xml version="1.0" encoding="utf-8"?>
<formControlPr xmlns="http://schemas.microsoft.com/office/spreadsheetml/2009/9/main" objectType="GBox" noThreeD="1"/>
</file>

<file path=xl/ctrlProps/ctrlProp255.xml><?xml version="1.0" encoding="utf-8"?>
<formControlPr xmlns="http://schemas.microsoft.com/office/spreadsheetml/2009/9/main" objectType="Radio" firstButton="1" fmlaLink="$S$54" lockText="1"/>
</file>

<file path=xl/ctrlProps/ctrlProp256.xml><?xml version="1.0" encoding="utf-8"?>
<formControlPr xmlns="http://schemas.microsoft.com/office/spreadsheetml/2009/9/main" objectType="Radio" lockText="1"/>
</file>

<file path=xl/ctrlProps/ctrlProp257.xml><?xml version="1.0" encoding="utf-8"?>
<formControlPr xmlns="http://schemas.microsoft.com/office/spreadsheetml/2009/9/main" objectType="Radio" lockText="1"/>
</file>

<file path=xl/ctrlProps/ctrlProp258.xml><?xml version="1.0" encoding="utf-8"?>
<formControlPr xmlns="http://schemas.microsoft.com/office/spreadsheetml/2009/9/main" objectType="Radio" lockText="1"/>
</file>

<file path=xl/ctrlProps/ctrlProp259.xml><?xml version="1.0" encoding="utf-8"?>
<formControlPr xmlns="http://schemas.microsoft.com/office/spreadsheetml/2009/9/main" objectType="Radio" lockText="1"/>
</file>

<file path=xl/ctrlProps/ctrlProp260.xml><?xml version="1.0" encoding="utf-8"?>
<formControlPr xmlns="http://schemas.microsoft.com/office/spreadsheetml/2009/9/main" objectType="GBox" noThreeD="1"/>
</file>

<file path=xl/ctrlProps/ctrlProp261.xml><?xml version="1.0" encoding="utf-8"?>
<formControlPr xmlns="http://schemas.microsoft.com/office/spreadsheetml/2009/9/main" objectType="Radio" firstButton="1" fmlaLink="$S$55" lockText="1"/>
</file>

<file path=xl/ctrlProps/ctrlProp262.xml><?xml version="1.0" encoding="utf-8"?>
<formControlPr xmlns="http://schemas.microsoft.com/office/spreadsheetml/2009/9/main" objectType="Radio" lockText="1"/>
</file>

<file path=xl/ctrlProps/ctrlProp263.xml><?xml version="1.0" encoding="utf-8"?>
<formControlPr xmlns="http://schemas.microsoft.com/office/spreadsheetml/2009/9/main" objectType="Radio" lockText="1"/>
</file>

<file path=xl/ctrlProps/ctrlProp264.xml><?xml version="1.0" encoding="utf-8"?>
<formControlPr xmlns="http://schemas.microsoft.com/office/spreadsheetml/2009/9/main" objectType="Radio" lockText="1"/>
</file>

<file path=xl/ctrlProps/ctrlProp265.xml><?xml version="1.0" encoding="utf-8"?>
<formControlPr xmlns="http://schemas.microsoft.com/office/spreadsheetml/2009/9/main" objectType="Radio" lockText="1"/>
</file>

<file path=xl/ctrlProps/ctrlProp266.xml><?xml version="1.0" encoding="utf-8"?>
<formControlPr xmlns="http://schemas.microsoft.com/office/spreadsheetml/2009/9/main" objectType="GBox" noThreeD="1"/>
</file>

<file path=xl/ctrlProps/ctrlProp267.xml><?xml version="1.0" encoding="utf-8"?>
<formControlPr xmlns="http://schemas.microsoft.com/office/spreadsheetml/2009/9/main" objectType="Radio" firstButton="1" fmlaLink="$S$56" lockText="1"/>
</file>

<file path=xl/ctrlProps/ctrlProp268.xml><?xml version="1.0" encoding="utf-8"?>
<formControlPr xmlns="http://schemas.microsoft.com/office/spreadsheetml/2009/9/main" objectType="Radio" lockText="1"/>
</file>

<file path=xl/ctrlProps/ctrlProp269.xml><?xml version="1.0" encoding="utf-8"?>
<formControlPr xmlns="http://schemas.microsoft.com/office/spreadsheetml/2009/9/main" objectType="Radio" lockText="1"/>
</file>

<file path=xl/ctrlProps/ctrlProp270.xml><?xml version="1.0" encoding="utf-8"?>
<formControlPr xmlns="http://schemas.microsoft.com/office/spreadsheetml/2009/9/main" objectType="Radio" lockText="1"/>
</file>

<file path=xl/ctrlProps/ctrlProp271.xml><?xml version="1.0" encoding="utf-8"?>
<formControlPr xmlns="http://schemas.microsoft.com/office/spreadsheetml/2009/9/main" objectType="Radio" lockText="1"/>
</file>

<file path=xl/ctrlProps/ctrlProp272.xml><?xml version="1.0" encoding="utf-8"?>
<formControlPr xmlns="http://schemas.microsoft.com/office/spreadsheetml/2009/9/main" objectType="GBox" noThreeD="1"/>
</file>

<file path=xl/ctrlProps/ctrlProp273.xml><?xml version="1.0" encoding="utf-8"?>
<formControlPr xmlns="http://schemas.microsoft.com/office/spreadsheetml/2009/9/main" objectType="Radio" firstButton="1" fmlaLink="$S$57" lockText="1"/>
</file>

<file path=xl/ctrlProps/ctrlProp274.xml><?xml version="1.0" encoding="utf-8"?>
<formControlPr xmlns="http://schemas.microsoft.com/office/spreadsheetml/2009/9/main" objectType="Radio" lockText="1"/>
</file>

<file path=xl/ctrlProps/ctrlProp275.xml><?xml version="1.0" encoding="utf-8"?>
<formControlPr xmlns="http://schemas.microsoft.com/office/spreadsheetml/2009/9/main" objectType="Radio" lockText="1"/>
</file>

<file path=xl/ctrlProps/ctrlProp276.xml><?xml version="1.0" encoding="utf-8"?>
<formControlPr xmlns="http://schemas.microsoft.com/office/spreadsheetml/2009/9/main" objectType="Radio" lockText="1"/>
</file>

<file path=xl/ctrlProps/ctrlProp277.xml><?xml version="1.0" encoding="utf-8"?>
<formControlPr xmlns="http://schemas.microsoft.com/office/spreadsheetml/2009/9/main" objectType="Radio" lockText="1"/>
</file>

<file path=xl/ctrlProps/ctrlProp278.xml><?xml version="1.0" encoding="utf-8"?>
<formControlPr xmlns="http://schemas.microsoft.com/office/spreadsheetml/2009/9/main" objectType="GBox" noThreeD="1"/>
</file>

<file path=xl/ctrlProps/ctrlProp279.xml><?xml version="1.0" encoding="utf-8"?>
<formControlPr xmlns="http://schemas.microsoft.com/office/spreadsheetml/2009/9/main" objectType="Radio" firstButton="1" fmlaLink="$S$58" lockText="1"/>
</file>

<file path=xl/ctrlProps/ctrlProp280.xml><?xml version="1.0" encoding="utf-8"?>
<formControlPr xmlns="http://schemas.microsoft.com/office/spreadsheetml/2009/9/main" objectType="Radio" lockText="1"/>
</file>

<file path=xl/ctrlProps/ctrlProp281.xml><?xml version="1.0" encoding="utf-8"?>
<formControlPr xmlns="http://schemas.microsoft.com/office/spreadsheetml/2009/9/main" objectType="Radio" lockText="1"/>
</file>

<file path=xl/ctrlProps/ctrlProp282.xml><?xml version="1.0" encoding="utf-8"?>
<formControlPr xmlns="http://schemas.microsoft.com/office/spreadsheetml/2009/9/main" objectType="Radio" lockText="1"/>
</file>

<file path=xl/ctrlProps/ctrlProp283.xml><?xml version="1.0" encoding="utf-8"?>
<formControlPr xmlns="http://schemas.microsoft.com/office/spreadsheetml/2009/9/main" objectType="Radio" lockText="1"/>
</file>

<file path=xl/ctrlProps/ctrlProp284.xml><?xml version="1.0" encoding="utf-8"?>
<formControlPr xmlns="http://schemas.microsoft.com/office/spreadsheetml/2009/9/main" objectType="GBox" noThreeD="1"/>
</file>

<file path=xl/ctrlProps/ctrlProp285.xml><?xml version="1.0" encoding="utf-8"?>
<formControlPr xmlns="http://schemas.microsoft.com/office/spreadsheetml/2009/9/main" objectType="Radio" firstButton="1" fmlaLink="$S$59" lockText="1"/>
</file>

<file path=xl/ctrlProps/ctrlProp286.xml><?xml version="1.0" encoding="utf-8"?>
<formControlPr xmlns="http://schemas.microsoft.com/office/spreadsheetml/2009/9/main" objectType="Radio" lockText="1"/>
</file>

<file path=xl/ctrlProps/ctrlProp287.xml><?xml version="1.0" encoding="utf-8"?>
<formControlPr xmlns="http://schemas.microsoft.com/office/spreadsheetml/2009/9/main" objectType="Radio" lockText="1"/>
</file>

<file path=xl/ctrlProps/ctrlProp288.xml><?xml version="1.0" encoding="utf-8"?>
<formControlPr xmlns="http://schemas.microsoft.com/office/spreadsheetml/2009/9/main" objectType="Radio" lockText="1"/>
</file>

<file path=xl/ctrlProps/ctrlProp289.xml><?xml version="1.0" encoding="utf-8"?>
<formControlPr xmlns="http://schemas.microsoft.com/office/spreadsheetml/2009/9/main" objectType="Radio" lockText="1"/>
</file>

<file path=xl/ctrlProps/ctrlProp290.xml><?xml version="1.0" encoding="utf-8"?>
<formControlPr xmlns="http://schemas.microsoft.com/office/spreadsheetml/2009/9/main" objectType="GBox" noThreeD="1"/>
</file>

<file path=xl/ctrlProps/ctrlProp291.xml><?xml version="1.0" encoding="utf-8"?>
<formControlPr xmlns="http://schemas.microsoft.com/office/spreadsheetml/2009/9/main" objectType="Radio" firstButton="1" fmlaLink="$S$61" lockText="1"/>
</file>

<file path=xl/ctrlProps/ctrlProp292.xml><?xml version="1.0" encoding="utf-8"?>
<formControlPr xmlns="http://schemas.microsoft.com/office/spreadsheetml/2009/9/main" objectType="Radio" lockText="1"/>
</file>

<file path=xl/ctrlProps/ctrlProp293.xml><?xml version="1.0" encoding="utf-8"?>
<formControlPr xmlns="http://schemas.microsoft.com/office/spreadsheetml/2009/9/main" objectType="Radio" lockText="1"/>
</file>

<file path=xl/ctrlProps/ctrlProp294.xml><?xml version="1.0" encoding="utf-8"?>
<formControlPr xmlns="http://schemas.microsoft.com/office/spreadsheetml/2009/9/main" objectType="Radio" lockText="1"/>
</file>

<file path=xl/ctrlProps/ctrlProp295.xml><?xml version="1.0" encoding="utf-8"?>
<formControlPr xmlns="http://schemas.microsoft.com/office/spreadsheetml/2009/9/main" objectType="Radio" lockText="1"/>
</file>

<file path=xl/ctrlProps/ctrlProp296.xml><?xml version="1.0" encoding="utf-8"?>
<formControlPr xmlns="http://schemas.microsoft.com/office/spreadsheetml/2009/9/main" objectType="GBox" noThreeD="1"/>
</file>

<file path=xl/ctrlProps/ctrlProp297.xml><?xml version="1.0" encoding="utf-8"?>
<formControlPr xmlns="http://schemas.microsoft.com/office/spreadsheetml/2009/9/main" objectType="Radio" firstButton="1" fmlaLink="$S$62" lockText="1"/>
</file>

<file path=xl/ctrlProps/ctrlProp298.xml><?xml version="1.0" encoding="utf-8"?>
<formControlPr xmlns="http://schemas.microsoft.com/office/spreadsheetml/2009/9/main" objectType="Radio" lockText="1"/>
</file>

<file path=xl/ctrlProps/ctrlProp299.xml><?xml version="1.0" encoding="utf-8"?>
<formControlPr xmlns="http://schemas.microsoft.com/office/spreadsheetml/2009/9/main" objectType="Radio" lockText="1"/>
</file>

<file path=xl/ctrlProps/ctrlProp300.xml><?xml version="1.0" encoding="utf-8"?>
<formControlPr xmlns="http://schemas.microsoft.com/office/spreadsheetml/2009/9/main" objectType="Radio" lockText="1"/>
</file>

<file path=xl/ctrlProps/ctrlProp301.xml><?xml version="1.0" encoding="utf-8"?>
<formControlPr xmlns="http://schemas.microsoft.com/office/spreadsheetml/2009/9/main" objectType="Radio" lockText="1"/>
</file>

<file path=xl/ctrlProps/ctrlProp302.xml><?xml version="1.0" encoding="utf-8"?>
<formControlPr xmlns="http://schemas.microsoft.com/office/spreadsheetml/2009/9/main" objectType="GBox" noThreeD="1"/>
</file>

<file path=xl/ctrlProps/ctrlProp303.xml><?xml version="1.0" encoding="utf-8"?>
<formControlPr xmlns="http://schemas.microsoft.com/office/spreadsheetml/2009/9/main" objectType="Radio" firstButton="1" fmlaLink="$S$63" lockText="1"/>
</file>

<file path=xl/ctrlProps/ctrlProp304.xml><?xml version="1.0" encoding="utf-8"?>
<formControlPr xmlns="http://schemas.microsoft.com/office/spreadsheetml/2009/9/main" objectType="Radio" lockText="1"/>
</file>

<file path=xl/ctrlProps/ctrlProp305.xml><?xml version="1.0" encoding="utf-8"?>
<formControlPr xmlns="http://schemas.microsoft.com/office/spreadsheetml/2009/9/main" objectType="Radio" lockText="1"/>
</file>

<file path=xl/ctrlProps/ctrlProp306.xml><?xml version="1.0" encoding="utf-8"?>
<formControlPr xmlns="http://schemas.microsoft.com/office/spreadsheetml/2009/9/main" objectType="Radio" lockText="1"/>
</file>

<file path=xl/ctrlProps/ctrlProp307.xml><?xml version="1.0" encoding="utf-8"?>
<formControlPr xmlns="http://schemas.microsoft.com/office/spreadsheetml/2009/9/main" objectType="Radio" lockText="1"/>
</file>

<file path=xl/ctrlProps/ctrlProp308.xml><?xml version="1.0" encoding="utf-8"?>
<formControlPr xmlns="http://schemas.microsoft.com/office/spreadsheetml/2009/9/main" objectType="GBox" noThreeD="1"/>
</file>

<file path=xl/ctrlProps/ctrlProp309.xml><?xml version="1.0" encoding="utf-8"?>
<formControlPr xmlns="http://schemas.microsoft.com/office/spreadsheetml/2009/9/main" objectType="Radio" firstButton="1" fmlaLink="$S$60" lockText="1"/>
</file>

<file path=xl/ctrlProps/ctrlProp310.xml><?xml version="1.0" encoding="utf-8"?>
<formControlPr xmlns="http://schemas.microsoft.com/office/spreadsheetml/2009/9/main" objectType="Radio" lockText="1"/>
</file>

<file path=xl/ctrlProps/ctrlProp311.xml><?xml version="1.0" encoding="utf-8"?>
<formControlPr xmlns="http://schemas.microsoft.com/office/spreadsheetml/2009/9/main" objectType="Radio" lockText="1"/>
</file>

<file path=xl/ctrlProps/ctrlProp312.xml><?xml version="1.0" encoding="utf-8"?>
<formControlPr xmlns="http://schemas.microsoft.com/office/spreadsheetml/2009/9/main" objectType="Radio" lockText="1"/>
</file>

<file path=xl/ctrlProps/ctrlProp313.xml><?xml version="1.0" encoding="utf-8"?>
<formControlPr xmlns="http://schemas.microsoft.com/office/spreadsheetml/2009/9/main" objectType="Radio" lockText="1"/>
</file>

<file path=xl/ctrlProps/ctrlProp314.xml><?xml version="1.0" encoding="utf-8"?>
<formControlPr xmlns="http://schemas.microsoft.com/office/spreadsheetml/2009/9/main" objectType="GBox" noThreeD="1"/>
</file>

<file path=xl/ctrlProps/ctrlProp315.xml><?xml version="1.0" encoding="utf-8"?>
<formControlPr xmlns="http://schemas.microsoft.com/office/spreadsheetml/2009/9/main" objectType="Radio" firstButton="1" fmlaLink="$S$64" lockText="1"/>
</file>

<file path=xl/ctrlProps/ctrlProp316.xml><?xml version="1.0" encoding="utf-8"?>
<formControlPr xmlns="http://schemas.microsoft.com/office/spreadsheetml/2009/9/main" objectType="Radio" lockText="1"/>
</file>

<file path=xl/ctrlProps/ctrlProp317.xml><?xml version="1.0" encoding="utf-8"?>
<formControlPr xmlns="http://schemas.microsoft.com/office/spreadsheetml/2009/9/main" objectType="Radio" lockText="1"/>
</file>

<file path=xl/ctrlProps/ctrlProp318.xml><?xml version="1.0" encoding="utf-8"?>
<formControlPr xmlns="http://schemas.microsoft.com/office/spreadsheetml/2009/9/main" objectType="Radio" lockText="1"/>
</file>

<file path=xl/ctrlProps/ctrlProp319.xml><?xml version="1.0" encoding="utf-8"?>
<formControlPr xmlns="http://schemas.microsoft.com/office/spreadsheetml/2009/9/main" objectType="Radio" lockText="1"/>
</file>

<file path=xl/ctrlProps/ctrlProp320.xml><?xml version="1.0" encoding="utf-8"?>
<formControlPr xmlns="http://schemas.microsoft.com/office/spreadsheetml/2009/9/main" objectType="GBox" noThreeD="1"/>
</file>

<file path=xl/ctrlProps/ctrlProp321.xml><?xml version="1.0" encoding="utf-8"?>
<formControlPr xmlns="http://schemas.microsoft.com/office/spreadsheetml/2009/9/main" objectType="Radio" firstButton="1" fmlaLink="$S$65" lockText="1"/>
</file>

<file path=xl/ctrlProps/ctrlProp322.xml><?xml version="1.0" encoding="utf-8"?>
<formControlPr xmlns="http://schemas.microsoft.com/office/spreadsheetml/2009/9/main" objectType="Radio" lockText="1"/>
</file>

<file path=xl/ctrlProps/ctrlProp323.xml><?xml version="1.0" encoding="utf-8"?>
<formControlPr xmlns="http://schemas.microsoft.com/office/spreadsheetml/2009/9/main" objectType="Radio" lockText="1"/>
</file>

<file path=xl/ctrlProps/ctrlProp324.xml><?xml version="1.0" encoding="utf-8"?>
<formControlPr xmlns="http://schemas.microsoft.com/office/spreadsheetml/2009/9/main" objectType="Radio" lockText="1"/>
</file>

<file path=xl/ctrlProps/ctrlProp325.xml><?xml version="1.0" encoding="utf-8"?>
<formControlPr xmlns="http://schemas.microsoft.com/office/spreadsheetml/2009/9/main" objectType="Radio" lockText="1"/>
</file>

<file path=xl/ctrlProps/ctrlProp326.xml><?xml version="1.0" encoding="utf-8"?>
<formControlPr xmlns="http://schemas.microsoft.com/office/spreadsheetml/2009/9/main" objectType="GBox" noThreeD="1"/>
</file>

<file path=xl/ctrlProps/ctrlProp327.xml><?xml version="1.0" encoding="utf-8"?>
<formControlPr xmlns="http://schemas.microsoft.com/office/spreadsheetml/2009/9/main" objectType="Radio" firstButton="1" fmlaLink="$S$66" lockText="1"/>
</file>

<file path=xl/ctrlProps/ctrlProp328.xml><?xml version="1.0" encoding="utf-8"?>
<formControlPr xmlns="http://schemas.microsoft.com/office/spreadsheetml/2009/9/main" objectType="Radio" lockText="1"/>
</file>

<file path=xl/ctrlProps/ctrlProp329.xml><?xml version="1.0" encoding="utf-8"?>
<formControlPr xmlns="http://schemas.microsoft.com/office/spreadsheetml/2009/9/main" objectType="Radio" lockText="1"/>
</file>

<file path=xl/ctrlProps/ctrlProp330.xml><?xml version="1.0" encoding="utf-8"?>
<formControlPr xmlns="http://schemas.microsoft.com/office/spreadsheetml/2009/9/main" objectType="Radio" lockText="1"/>
</file>

<file path=xl/ctrlProps/ctrlProp331.xml><?xml version="1.0" encoding="utf-8"?>
<formControlPr xmlns="http://schemas.microsoft.com/office/spreadsheetml/2009/9/main" objectType="Radio" lockText="1"/>
</file>

<file path=xl/ctrlProps/ctrlProp332.xml><?xml version="1.0" encoding="utf-8"?>
<formControlPr xmlns="http://schemas.microsoft.com/office/spreadsheetml/2009/9/main" objectType="GBox" noThreeD="1"/>
</file>

<file path=xl/ctrlProps/ctrlProp333.xml><?xml version="1.0" encoding="utf-8"?>
<formControlPr xmlns="http://schemas.microsoft.com/office/spreadsheetml/2009/9/main" objectType="Radio" firstButton="1" fmlaLink="$S$67" lockText="1"/>
</file>

<file path=xl/ctrlProps/ctrlProp334.xml><?xml version="1.0" encoding="utf-8"?>
<formControlPr xmlns="http://schemas.microsoft.com/office/spreadsheetml/2009/9/main" objectType="Radio" lockText="1"/>
</file>

<file path=xl/ctrlProps/ctrlProp335.xml><?xml version="1.0" encoding="utf-8"?>
<formControlPr xmlns="http://schemas.microsoft.com/office/spreadsheetml/2009/9/main" objectType="Radio" lockText="1"/>
</file>

<file path=xl/ctrlProps/ctrlProp336.xml><?xml version="1.0" encoding="utf-8"?>
<formControlPr xmlns="http://schemas.microsoft.com/office/spreadsheetml/2009/9/main" objectType="Radio" lockText="1"/>
</file>

<file path=xl/ctrlProps/ctrlProp337.xml><?xml version="1.0" encoding="utf-8"?>
<formControlPr xmlns="http://schemas.microsoft.com/office/spreadsheetml/2009/9/main" objectType="Radio" lockText="1"/>
</file>

<file path=xl/ctrlProps/ctrlProp338.xml><?xml version="1.0" encoding="utf-8"?>
<formControlPr xmlns="http://schemas.microsoft.com/office/spreadsheetml/2009/9/main" objectType="GBox" noThreeD="1"/>
</file>

<file path=xl/ctrlProps/ctrlProp339.xml><?xml version="1.0" encoding="utf-8"?>
<formControlPr xmlns="http://schemas.microsoft.com/office/spreadsheetml/2009/9/main" objectType="Radio" firstButton="1" fmlaLink="$S$68" lockText="1"/>
</file>

<file path=xl/ctrlProps/ctrlProp340.xml><?xml version="1.0" encoding="utf-8"?>
<formControlPr xmlns="http://schemas.microsoft.com/office/spreadsheetml/2009/9/main" objectType="Radio" lockText="1"/>
</file>

<file path=xl/ctrlProps/ctrlProp341.xml><?xml version="1.0" encoding="utf-8"?>
<formControlPr xmlns="http://schemas.microsoft.com/office/spreadsheetml/2009/9/main" objectType="Radio" lockText="1"/>
</file>

<file path=xl/ctrlProps/ctrlProp342.xml><?xml version="1.0" encoding="utf-8"?>
<formControlPr xmlns="http://schemas.microsoft.com/office/spreadsheetml/2009/9/main" objectType="Radio" lockText="1"/>
</file>

<file path=xl/ctrlProps/ctrlProp343.xml><?xml version="1.0" encoding="utf-8"?>
<formControlPr xmlns="http://schemas.microsoft.com/office/spreadsheetml/2009/9/main" objectType="Radio" lockText="1"/>
</file>

<file path=xl/ctrlProps/ctrlProp344.xml><?xml version="1.0" encoding="utf-8"?>
<formControlPr xmlns="http://schemas.microsoft.com/office/spreadsheetml/2009/9/main" objectType="GBox" noThreeD="1"/>
</file>

<file path=xl/ctrlProps/ctrlProp345.xml><?xml version="1.0" encoding="utf-8"?>
<formControlPr xmlns="http://schemas.microsoft.com/office/spreadsheetml/2009/9/main" objectType="Radio" firstButton="1" fmlaLink="$S$69" lockText="1"/>
</file>

<file path=xl/ctrlProps/ctrlProp346.xml><?xml version="1.0" encoding="utf-8"?>
<formControlPr xmlns="http://schemas.microsoft.com/office/spreadsheetml/2009/9/main" objectType="Radio" lockText="1"/>
</file>

<file path=xl/ctrlProps/ctrlProp347.xml><?xml version="1.0" encoding="utf-8"?>
<formControlPr xmlns="http://schemas.microsoft.com/office/spreadsheetml/2009/9/main" objectType="Radio" lockText="1"/>
</file>

<file path=xl/ctrlProps/ctrlProp348.xml><?xml version="1.0" encoding="utf-8"?>
<formControlPr xmlns="http://schemas.microsoft.com/office/spreadsheetml/2009/9/main" objectType="Radio" lockText="1"/>
</file>

<file path=xl/ctrlProps/ctrlProp349.xml><?xml version="1.0" encoding="utf-8"?>
<formControlPr xmlns="http://schemas.microsoft.com/office/spreadsheetml/2009/9/main" objectType="Radio" lockText="1"/>
</file>

<file path=xl/ctrlProps/ctrlProp350.xml><?xml version="1.0" encoding="utf-8"?>
<formControlPr xmlns="http://schemas.microsoft.com/office/spreadsheetml/2009/9/main" objectType="GBox" noThreeD="1"/>
</file>

<file path=xl/ctrlProps/ctrlProp351.xml><?xml version="1.0" encoding="utf-8"?>
<formControlPr xmlns="http://schemas.microsoft.com/office/spreadsheetml/2009/9/main" objectType="Radio" firstButton="1" fmlaLink="$S$70" lockText="1"/>
</file>

<file path=xl/ctrlProps/ctrlProp352.xml><?xml version="1.0" encoding="utf-8"?>
<formControlPr xmlns="http://schemas.microsoft.com/office/spreadsheetml/2009/9/main" objectType="Radio" lockText="1"/>
</file>

<file path=xl/ctrlProps/ctrlProp353.xml><?xml version="1.0" encoding="utf-8"?>
<formControlPr xmlns="http://schemas.microsoft.com/office/spreadsheetml/2009/9/main" objectType="Radio" lockText="1"/>
</file>

<file path=xl/ctrlProps/ctrlProp354.xml><?xml version="1.0" encoding="utf-8"?>
<formControlPr xmlns="http://schemas.microsoft.com/office/spreadsheetml/2009/9/main" objectType="Radio" lockText="1"/>
</file>

<file path=xl/ctrlProps/ctrlProp355.xml><?xml version="1.0" encoding="utf-8"?>
<formControlPr xmlns="http://schemas.microsoft.com/office/spreadsheetml/2009/9/main" objectType="Radio" lockText="1"/>
</file>

<file path=xl/ctrlProps/ctrlProp356.xml><?xml version="1.0" encoding="utf-8"?>
<formControlPr xmlns="http://schemas.microsoft.com/office/spreadsheetml/2009/9/main" objectType="GBox" noThreeD="1"/>
</file>

<file path=xl/ctrlProps/ctrlProp357.xml><?xml version="1.0" encoding="utf-8"?>
<formControlPr xmlns="http://schemas.microsoft.com/office/spreadsheetml/2009/9/main" objectType="Radio" firstButton="1" fmlaLink="$S$71" lockText="1"/>
</file>

<file path=xl/ctrlProps/ctrlProp358.xml><?xml version="1.0" encoding="utf-8"?>
<formControlPr xmlns="http://schemas.microsoft.com/office/spreadsheetml/2009/9/main" objectType="Radio" lockText="1"/>
</file>

<file path=xl/ctrlProps/ctrlProp359.xml><?xml version="1.0" encoding="utf-8"?>
<formControlPr xmlns="http://schemas.microsoft.com/office/spreadsheetml/2009/9/main" objectType="Radio" lockText="1"/>
</file>

<file path=xl/ctrlProps/ctrlProp360.xml><?xml version="1.0" encoding="utf-8"?>
<formControlPr xmlns="http://schemas.microsoft.com/office/spreadsheetml/2009/9/main" objectType="Radio" lockText="1"/>
</file>

<file path=xl/ctrlProps/ctrlProp361.xml><?xml version="1.0" encoding="utf-8"?>
<formControlPr xmlns="http://schemas.microsoft.com/office/spreadsheetml/2009/9/main" objectType="Radio" lockText="1"/>
</file>

<file path=xl/ctrlProps/ctrlProp362.xml><?xml version="1.0" encoding="utf-8"?>
<formControlPr xmlns="http://schemas.microsoft.com/office/spreadsheetml/2009/9/main" objectType="GBox" noThreeD="1"/>
</file>

<file path=xl/ctrlProps/ctrlProp363.xml><?xml version="1.0" encoding="utf-8"?>
<formControlPr xmlns="http://schemas.microsoft.com/office/spreadsheetml/2009/9/main" objectType="GBox" noThreeD="1"/>
</file>

<file path=xl/ctrlProps/ctrlProp364.xml><?xml version="1.0" encoding="utf-8"?>
<formControlPr xmlns="http://schemas.microsoft.com/office/spreadsheetml/2009/9/main" objectType="GBox" noThreeD="1"/>
</file>

<file path=xl/ctrlProps/ctrlProp365.xml><?xml version="1.0" encoding="utf-8"?>
<formControlPr xmlns="http://schemas.microsoft.com/office/spreadsheetml/2009/9/main" objectType="GBox" noThreeD="1"/>
</file>

<file path=xl/ctrlProps/ctrlProp366.xml><?xml version="1.0" encoding="utf-8"?>
<formControlPr xmlns="http://schemas.microsoft.com/office/spreadsheetml/2009/9/main" objectType="Drop" dropLines="4" dropStyle="combo" dx="16" fmlaLink="' '!$B$4" fmlaRange="' '!$Z$7:$Z$10" noThreeD="1" sel="2" val="0"/>
</file>

<file path=xl/ctrlProps/ctrlProp367.xml><?xml version="1.0" encoding="utf-8"?>
<formControlPr xmlns="http://schemas.microsoft.com/office/spreadsheetml/2009/9/main" objectType="Drop" dropLines="4" dropStyle="combo" dx="16" fmlaLink="' '!$B$4" fmlaRange="' '!$Z$7:$Z$10" noThreeD="1" sel="2" val="0"/>
</file>

<file path=xl/drawings/_rels/drawing1.xml.rels><?xml version="1.0" encoding="UTF-8" standalone="yes"?>
<Relationships xmlns="http://schemas.openxmlformats.org/package/2006/relationships"><Relationship Id="rId3" Type="http://schemas.openxmlformats.org/officeDocument/2006/relationships/hyperlink" Target="#Auswertung!A1"/><Relationship Id="rId2" Type="http://schemas.openxmlformats.org/officeDocument/2006/relationships/hyperlink" Target="#top_forces"/><Relationship Id="rId1" Type="http://schemas.openxmlformats.org/officeDocument/2006/relationships/hyperlink" Target="http://www.2imanagement.ch/?id=57&amp;helpdesk&amp;topic=119" TargetMode="External"/><Relationship Id="rId5" Type="http://schemas.openxmlformats.org/officeDocument/2006/relationships/hyperlink" Target="#MDQ!S11"/><Relationship Id="rId4" Type="http://schemas.openxmlformats.org/officeDocument/2006/relationships/image" Target="../media/image1.gif"/></Relationships>
</file>

<file path=xl/drawings/_rels/drawing2.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image" Target="../media/image2.png"/><Relationship Id="rId1" Type="http://schemas.openxmlformats.org/officeDocument/2006/relationships/hyperlink" Target="#NEO_S1!A1"/><Relationship Id="rId4" Type="http://schemas.openxmlformats.org/officeDocument/2006/relationships/hyperlink" Target="http://www.2imanagement.ch/?id=57&amp;helpdesk&amp;topic=119"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56965</xdr:colOff>
          <xdr:row>12</xdr:row>
          <xdr:rowOff>73188</xdr:rowOff>
        </xdr:from>
        <xdr:to>
          <xdr:col>18</xdr:col>
          <xdr:colOff>112876</xdr:colOff>
          <xdr:row>12</xdr:row>
          <xdr:rowOff>276904</xdr:rowOff>
        </xdr:to>
        <xdr:grpSp>
          <xdr:nvGrpSpPr>
            <xdr:cNvPr id="3" name="Gruppieren 2">
              <a:extLst>
                <a:ext uri="{FF2B5EF4-FFF2-40B4-BE49-F238E27FC236}">
                  <a16:creationId xmlns:a16="http://schemas.microsoft.com/office/drawing/2014/main" id="{00000000-0008-0000-0100-000003000000}"/>
                </a:ext>
              </a:extLst>
            </xdr:cNvPr>
            <xdr:cNvGrpSpPr/>
          </xdr:nvGrpSpPr>
          <xdr:grpSpPr>
            <a:xfrm>
              <a:off x="4423225" y="3624108"/>
              <a:ext cx="2341911" cy="203716"/>
              <a:chOff x="3581386" y="2105144"/>
              <a:chExt cx="2247892" cy="276225"/>
            </a:xfrm>
          </xdr:grpSpPr>
          <xdr:sp macro="" textlink="">
            <xdr:nvSpPr>
              <xdr:cNvPr id="1307649" name="Group Box 1" hidden="1">
                <a:extLst>
                  <a:ext uri="{63B3BB69-23CF-44E3-9099-C40C66FF867C}">
                    <a14:compatExt spid="_x0000_s1307649"/>
                  </a:ext>
                  <a:ext uri="{FF2B5EF4-FFF2-40B4-BE49-F238E27FC236}">
                    <a16:creationId xmlns:a16="http://schemas.microsoft.com/office/drawing/2014/main" id="{00000000-0008-0000-0100-000001F41300}"/>
                  </a:ext>
                </a:extLst>
              </xdr:cNvPr>
              <xdr:cNvSpPr/>
            </xdr:nvSpPr>
            <xdr:spPr bwMode="auto">
              <a:xfrm>
                <a:off x="3581386" y="2105144"/>
                <a:ext cx="2247892" cy="276225"/>
              </a:xfrm>
              <a:prstGeom prst="rect">
                <a:avLst/>
              </a:prstGeom>
              <a:noFill/>
              <a:ln w="9525">
                <a:miter lim="800000"/>
                <a:headEnd/>
                <a:tailEnd/>
              </a:ln>
              <a:extLst>
                <a:ext uri="{909E8E84-426E-40DD-AFC4-6F175D3DCCD1}">
                  <a14:hiddenFill>
                    <a:noFill/>
                  </a14:hiddenFill>
                </a:ext>
              </a:extLst>
            </xdr:spPr>
          </xdr:sp>
          <xdr:sp macro="" textlink="">
            <xdr:nvSpPr>
              <xdr:cNvPr id="1307650" name="Option Button 2" hidden="1">
                <a:extLst>
                  <a:ext uri="{63B3BB69-23CF-44E3-9099-C40C66FF867C}">
                    <a14:compatExt spid="_x0000_s1307650"/>
                  </a:ext>
                  <a:ext uri="{FF2B5EF4-FFF2-40B4-BE49-F238E27FC236}">
                    <a16:creationId xmlns:a16="http://schemas.microsoft.com/office/drawing/2014/main" id="{00000000-0008-0000-0100-000002F41300}"/>
                  </a:ext>
                </a:extLst>
              </xdr:cNvPr>
              <xdr:cNvSpPr/>
            </xdr:nvSpPr>
            <xdr:spPr bwMode="auto">
              <a:xfrm>
                <a:off x="3705222"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51" name="Option Button 3" hidden="1">
                <a:extLst>
                  <a:ext uri="{63B3BB69-23CF-44E3-9099-C40C66FF867C}">
                    <a14:compatExt spid="_x0000_s1307651"/>
                  </a:ext>
                  <a:ext uri="{FF2B5EF4-FFF2-40B4-BE49-F238E27FC236}">
                    <a16:creationId xmlns:a16="http://schemas.microsoft.com/office/drawing/2014/main" id="{00000000-0008-0000-0100-000003F41300}"/>
                  </a:ext>
                </a:extLst>
              </xdr:cNvPr>
              <xdr:cNvSpPr/>
            </xdr:nvSpPr>
            <xdr:spPr bwMode="auto">
              <a:xfrm>
                <a:off x="4143371"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52" name="Option Button 4" hidden="1">
                <a:extLst>
                  <a:ext uri="{63B3BB69-23CF-44E3-9099-C40C66FF867C}">
                    <a14:compatExt spid="_x0000_s1307652"/>
                  </a:ext>
                  <a:ext uri="{FF2B5EF4-FFF2-40B4-BE49-F238E27FC236}">
                    <a16:creationId xmlns:a16="http://schemas.microsoft.com/office/drawing/2014/main" id="{00000000-0008-0000-0100-000004F41300}"/>
                  </a:ext>
                </a:extLst>
              </xdr:cNvPr>
              <xdr:cNvSpPr/>
            </xdr:nvSpPr>
            <xdr:spPr bwMode="auto">
              <a:xfrm>
                <a:off x="4581519" y="215264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53" name="Option Button 5" hidden="1">
                <a:extLst>
                  <a:ext uri="{63B3BB69-23CF-44E3-9099-C40C66FF867C}">
                    <a14:compatExt spid="_x0000_s1307653"/>
                  </a:ext>
                  <a:ext uri="{FF2B5EF4-FFF2-40B4-BE49-F238E27FC236}">
                    <a16:creationId xmlns:a16="http://schemas.microsoft.com/office/drawing/2014/main" id="{00000000-0008-0000-0100-000005F41300}"/>
                  </a:ext>
                </a:extLst>
              </xdr:cNvPr>
              <xdr:cNvSpPr/>
            </xdr:nvSpPr>
            <xdr:spPr bwMode="auto">
              <a:xfrm>
                <a:off x="5019669"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54" name="Option Button 6" hidden="1">
                <a:extLst>
                  <a:ext uri="{63B3BB69-23CF-44E3-9099-C40C66FF867C}">
                    <a14:compatExt spid="_x0000_s1307654"/>
                  </a:ext>
                  <a:ext uri="{FF2B5EF4-FFF2-40B4-BE49-F238E27FC236}">
                    <a16:creationId xmlns:a16="http://schemas.microsoft.com/office/drawing/2014/main" id="{00000000-0008-0000-0100-000006F41300}"/>
                  </a:ext>
                </a:extLst>
              </xdr:cNvPr>
              <xdr:cNvSpPr/>
            </xdr:nvSpPr>
            <xdr:spPr bwMode="auto">
              <a:xfrm>
                <a:off x="5457824"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13</xdr:row>
          <xdr:rowOff>80374</xdr:rowOff>
        </xdr:from>
        <xdr:to>
          <xdr:col>18</xdr:col>
          <xdr:colOff>112867</xdr:colOff>
          <xdr:row>13</xdr:row>
          <xdr:rowOff>284082</xdr:rowOff>
        </xdr:to>
        <xdr:grpSp>
          <xdr:nvGrpSpPr>
            <xdr:cNvPr id="10" name="Gruppieren 9">
              <a:extLst>
                <a:ext uri="{FF2B5EF4-FFF2-40B4-BE49-F238E27FC236}">
                  <a16:creationId xmlns:a16="http://schemas.microsoft.com/office/drawing/2014/main" id="{00000000-0008-0000-0100-00000A000000}"/>
                </a:ext>
              </a:extLst>
            </xdr:cNvPr>
            <xdr:cNvGrpSpPr/>
          </xdr:nvGrpSpPr>
          <xdr:grpSpPr>
            <a:xfrm>
              <a:off x="4423225" y="4012294"/>
              <a:ext cx="2341902" cy="203708"/>
              <a:chOff x="3581412" y="2103730"/>
              <a:chExt cx="2247901" cy="276223"/>
            </a:xfrm>
          </xdr:grpSpPr>
          <xdr:sp macro="" textlink="">
            <xdr:nvSpPr>
              <xdr:cNvPr id="1307655" name="Group Box 7" hidden="1">
                <a:extLst>
                  <a:ext uri="{63B3BB69-23CF-44E3-9099-C40C66FF867C}">
                    <a14:compatExt spid="_x0000_s1307655"/>
                  </a:ext>
                  <a:ext uri="{FF2B5EF4-FFF2-40B4-BE49-F238E27FC236}">
                    <a16:creationId xmlns:a16="http://schemas.microsoft.com/office/drawing/2014/main" id="{00000000-0008-0000-0100-000007F41300}"/>
                  </a:ext>
                </a:extLst>
              </xdr:cNvPr>
              <xdr:cNvSpPr/>
            </xdr:nvSpPr>
            <xdr:spPr bwMode="auto">
              <a:xfrm>
                <a:off x="3581412" y="2103730"/>
                <a:ext cx="2247901" cy="276223"/>
              </a:xfrm>
              <a:prstGeom prst="rect">
                <a:avLst/>
              </a:prstGeom>
              <a:noFill/>
              <a:ln w="9525">
                <a:miter lim="800000"/>
                <a:headEnd/>
                <a:tailEnd/>
              </a:ln>
              <a:extLst>
                <a:ext uri="{909E8E84-426E-40DD-AFC4-6F175D3DCCD1}">
                  <a14:hiddenFill>
                    <a:noFill/>
                  </a14:hiddenFill>
                </a:ext>
              </a:extLst>
            </xdr:spPr>
          </xdr:sp>
          <xdr:sp macro="" textlink="">
            <xdr:nvSpPr>
              <xdr:cNvPr id="1307656" name="Option Button 8" hidden="1">
                <a:extLst>
                  <a:ext uri="{63B3BB69-23CF-44E3-9099-C40C66FF867C}">
                    <a14:compatExt spid="_x0000_s1307656"/>
                  </a:ext>
                  <a:ext uri="{FF2B5EF4-FFF2-40B4-BE49-F238E27FC236}">
                    <a16:creationId xmlns:a16="http://schemas.microsoft.com/office/drawing/2014/main" id="{00000000-0008-0000-0100-000008F41300}"/>
                  </a:ext>
                </a:extLst>
              </xdr:cNvPr>
              <xdr:cNvSpPr/>
            </xdr:nvSpPr>
            <xdr:spPr bwMode="auto">
              <a:xfrm>
                <a:off x="37052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57" name="Option Button 9" hidden="1">
                <a:extLst>
                  <a:ext uri="{63B3BB69-23CF-44E3-9099-C40C66FF867C}">
                    <a14:compatExt spid="_x0000_s1307657"/>
                  </a:ext>
                  <a:ext uri="{FF2B5EF4-FFF2-40B4-BE49-F238E27FC236}">
                    <a16:creationId xmlns:a16="http://schemas.microsoft.com/office/drawing/2014/main" id="{00000000-0008-0000-0100-000009F41300}"/>
                  </a:ext>
                </a:extLst>
              </xdr:cNvPr>
              <xdr:cNvSpPr/>
            </xdr:nvSpPr>
            <xdr:spPr bwMode="auto">
              <a:xfrm>
                <a:off x="4143374"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58" name="Option Button 10" hidden="1">
                <a:extLst>
                  <a:ext uri="{63B3BB69-23CF-44E3-9099-C40C66FF867C}">
                    <a14:compatExt spid="_x0000_s1307658"/>
                  </a:ext>
                  <a:ext uri="{FF2B5EF4-FFF2-40B4-BE49-F238E27FC236}">
                    <a16:creationId xmlns:a16="http://schemas.microsoft.com/office/drawing/2014/main" id="{00000000-0008-0000-0100-00000AF41300}"/>
                  </a:ext>
                </a:extLst>
              </xdr:cNvPr>
              <xdr:cNvSpPr/>
            </xdr:nvSpPr>
            <xdr:spPr bwMode="auto">
              <a:xfrm>
                <a:off x="4581526"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59" name="Option Button 11" hidden="1">
                <a:extLst>
                  <a:ext uri="{63B3BB69-23CF-44E3-9099-C40C66FF867C}">
                    <a14:compatExt spid="_x0000_s1307659"/>
                  </a:ext>
                  <a:ext uri="{FF2B5EF4-FFF2-40B4-BE49-F238E27FC236}">
                    <a16:creationId xmlns:a16="http://schemas.microsoft.com/office/drawing/2014/main" id="{00000000-0008-0000-0100-00000BF41300}"/>
                  </a:ext>
                </a:extLst>
              </xdr:cNvPr>
              <xdr:cNvSpPr/>
            </xdr:nvSpPr>
            <xdr:spPr bwMode="auto">
              <a:xfrm>
                <a:off x="501967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60" name="Option Button 12" hidden="1">
                <a:extLst>
                  <a:ext uri="{63B3BB69-23CF-44E3-9099-C40C66FF867C}">
                    <a14:compatExt spid="_x0000_s1307660"/>
                  </a:ext>
                  <a:ext uri="{FF2B5EF4-FFF2-40B4-BE49-F238E27FC236}">
                    <a16:creationId xmlns:a16="http://schemas.microsoft.com/office/drawing/2014/main" id="{00000000-0008-0000-0100-00000CF41300}"/>
                  </a:ext>
                </a:extLst>
              </xdr:cNvPr>
              <xdr:cNvSpPr/>
            </xdr:nvSpPr>
            <xdr:spPr bwMode="auto">
              <a:xfrm>
                <a:off x="54578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14</xdr:row>
          <xdr:rowOff>87552</xdr:rowOff>
        </xdr:from>
        <xdr:to>
          <xdr:col>18</xdr:col>
          <xdr:colOff>112876</xdr:colOff>
          <xdr:row>14</xdr:row>
          <xdr:rowOff>281557</xdr:rowOff>
        </xdr:to>
        <xdr:grpSp>
          <xdr:nvGrpSpPr>
            <xdr:cNvPr id="17" name="Gruppieren 16">
              <a:extLst>
                <a:ext uri="{FF2B5EF4-FFF2-40B4-BE49-F238E27FC236}">
                  <a16:creationId xmlns:a16="http://schemas.microsoft.com/office/drawing/2014/main" id="{00000000-0008-0000-0100-000011000000}"/>
                </a:ext>
              </a:extLst>
            </xdr:cNvPr>
            <xdr:cNvGrpSpPr/>
          </xdr:nvGrpSpPr>
          <xdr:grpSpPr>
            <a:xfrm>
              <a:off x="4423225" y="4400472"/>
              <a:ext cx="2341911" cy="194005"/>
              <a:chOff x="3581386" y="2105164"/>
              <a:chExt cx="2247895" cy="276225"/>
            </a:xfrm>
          </xdr:grpSpPr>
          <xdr:sp macro="" textlink="">
            <xdr:nvSpPr>
              <xdr:cNvPr id="1307661" name="Group Box 13" hidden="1">
                <a:extLst>
                  <a:ext uri="{63B3BB69-23CF-44E3-9099-C40C66FF867C}">
                    <a14:compatExt spid="_x0000_s1307661"/>
                  </a:ext>
                  <a:ext uri="{FF2B5EF4-FFF2-40B4-BE49-F238E27FC236}">
                    <a16:creationId xmlns:a16="http://schemas.microsoft.com/office/drawing/2014/main" id="{00000000-0008-0000-0100-00000DF413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662" name="Option Button 14" hidden="1">
                <a:extLst>
                  <a:ext uri="{63B3BB69-23CF-44E3-9099-C40C66FF867C}">
                    <a14:compatExt spid="_x0000_s1307662"/>
                  </a:ext>
                  <a:ext uri="{FF2B5EF4-FFF2-40B4-BE49-F238E27FC236}">
                    <a16:creationId xmlns:a16="http://schemas.microsoft.com/office/drawing/2014/main" id="{00000000-0008-0000-0100-00000E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63" name="Option Button 15" hidden="1">
                <a:extLst>
                  <a:ext uri="{63B3BB69-23CF-44E3-9099-C40C66FF867C}">
                    <a14:compatExt spid="_x0000_s1307663"/>
                  </a:ext>
                  <a:ext uri="{FF2B5EF4-FFF2-40B4-BE49-F238E27FC236}">
                    <a16:creationId xmlns:a16="http://schemas.microsoft.com/office/drawing/2014/main" id="{00000000-0008-0000-0100-00000F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64" name="Option Button 16" hidden="1">
                <a:extLst>
                  <a:ext uri="{63B3BB69-23CF-44E3-9099-C40C66FF867C}">
                    <a14:compatExt spid="_x0000_s1307664"/>
                  </a:ext>
                  <a:ext uri="{FF2B5EF4-FFF2-40B4-BE49-F238E27FC236}">
                    <a16:creationId xmlns:a16="http://schemas.microsoft.com/office/drawing/2014/main" id="{00000000-0008-0000-0100-000010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65" name="Option Button 17" hidden="1">
                <a:extLst>
                  <a:ext uri="{63B3BB69-23CF-44E3-9099-C40C66FF867C}">
                    <a14:compatExt spid="_x0000_s1307665"/>
                  </a:ext>
                  <a:ext uri="{FF2B5EF4-FFF2-40B4-BE49-F238E27FC236}">
                    <a16:creationId xmlns:a16="http://schemas.microsoft.com/office/drawing/2014/main" id="{00000000-0008-0000-0100-000011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66" name="Option Button 18" hidden="1">
                <a:extLst>
                  <a:ext uri="{63B3BB69-23CF-44E3-9099-C40C66FF867C}">
                    <a14:compatExt spid="_x0000_s1307666"/>
                  </a:ext>
                  <a:ext uri="{FF2B5EF4-FFF2-40B4-BE49-F238E27FC236}">
                    <a16:creationId xmlns:a16="http://schemas.microsoft.com/office/drawing/2014/main" id="{00000000-0008-0000-0100-000012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47255</xdr:colOff>
          <xdr:row>11</xdr:row>
          <xdr:rowOff>66577</xdr:rowOff>
        </xdr:from>
        <xdr:to>
          <xdr:col>18</xdr:col>
          <xdr:colOff>112876</xdr:colOff>
          <xdr:row>11</xdr:row>
          <xdr:rowOff>269718</xdr:rowOff>
        </xdr:to>
        <xdr:grpSp>
          <xdr:nvGrpSpPr>
            <xdr:cNvPr id="24" name="Gruppieren 23">
              <a:extLst>
                <a:ext uri="{FF2B5EF4-FFF2-40B4-BE49-F238E27FC236}">
                  <a16:creationId xmlns:a16="http://schemas.microsoft.com/office/drawing/2014/main" id="{00000000-0008-0000-0100-000018000000}"/>
                </a:ext>
              </a:extLst>
            </xdr:cNvPr>
            <xdr:cNvGrpSpPr/>
          </xdr:nvGrpSpPr>
          <xdr:grpSpPr>
            <a:xfrm>
              <a:off x="4413515" y="3236497"/>
              <a:ext cx="2351621" cy="203141"/>
              <a:chOff x="3581395" y="2104210"/>
              <a:chExt cx="2247900" cy="276226"/>
            </a:xfrm>
          </xdr:grpSpPr>
          <xdr:sp macro="" textlink="">
            <xdr:nvSpPr>
              <xdr:cNvPr id="1307667" name="Group Box 19" hidden="1">
                <a:extLst>
                  <a:ext uri="{63B3BB69-23CF-44E3-9099-C40C66FF867C}">
                    <a14:compatExt spid="_x0000_s1307667"/>
                  </a:ext>
                  <a:ext uri="{FF2B5EF4-FFF2-40B4-BE49-F238E27FC236}">
                    <a16:creationId xmlns:a16="http://schemas.microsoft.com/office/drawing/2014/main" id="{00000000-0008-0000-0100-000013F41300}"/>
                  </a:ext>
                </a:extLst>
              </xdr:cNvPr>
              <xdr:cNvSpPr/>
            </xdr:nvSpPr>
            <xdr:spPr bwMode="auto">
              <a:xfrm>
                <a:off x="3581395" y="2104210"/>
                <a:ext cx="2247900" cy="276226"/>
              </a:xfrm>
              <a:prstGeom prst="rect">
                <a:avLst/>
              </a:prstGeom>
              <a:noFill/>
              <a:ln w="9525">
                <a:miter lim="800000"/>
                <a:headEnd/>
                <a:tailEnd/>
              </a:ln>
              <a:extLst>
                <a:ext uri="{909E8E84-426E-40DD-AFC4-6F175D3DCCD1}">
                  <a14:hiddenFill>
                    <a:noFill/>
                  </a14:hiddenFill>
                </a:ext>
              </a:extLst>
            </xdr:spPr>
          </xdr:sp>
          <xdr:sp macro="" textlink="">
            <xdr:nvSpPr>
              <xdr:cNvPr id="1307668" name="Option Button 20" hidden="1">
                <a:extLst>
                  <a:ext uri="{63B3BB69-23CF-44E3-9099-C40C66FF867C}">
                    <a14:compatExt spid="_x0000_s1307668"/>
                  </a:ext>
                  <a:ext uri="{FF2B5EF4-FFF2-40B4-BE49-F238E27FC236}">
                    <a16:creationId xmlns:a16="http://schemas.microsoft.com/office/drawing/2014/main" id="{00000000-0008-0000-0100-000014F41300}"/>
                  </a:ext>
                </a:extLst>
              </xdr:cNvPr>
              <xdr:cNvSpPr/>
            </xdr:nvSpPr>
            <xdr:spPr bwMode="auto">
              <a:xfrm>
                <a:off x="3705225"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69" name="Option Button 21" hidden="1">
                <a:extLst>
                  <a:ext uri="{63B3BB69-23CF-44E3-9099-C40C66FF867C}">
                    <a14:compatExt spid="_x0000_s1307669"/>
                  </a:ext>
                  <a:ext uri="{FF2B5EF4-FFF2-40B4-BE49-F238E27FC236}">
                    <a16:creationId xmlns:a16="http://schemas.microsoft.com/office/drawing/2014/main" id="{00000000-0008-0000-0100-000015F41300}"/>
                  </a:ext>
                </a:extLst>
              </xdr:cNvPr>
              <xdr:cNvSpPr/>
            </xdr:nvSpPr>
            <xdr:spPr bwMode="auto">
              <a:xfrm>
                <a:off x="4143376"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70" name="Option Button 22" hidden="1">
                <a:extLst>
                  <a:ext uri="{63B3BB69-23CF-44E3-9099-C40C66FF867C}">
                    <a14:compatExt spid="_x0000_s1307670"/>
                  </a:ext>
                  <a:ext uri="{FF2B5EF4-FFF2-40B4-BE49-F238E27FC236}">
                    <a16:creationId xmlns:a16="http://schemas.microsoft.com/office/drawing/2014/main" id="{00000000-0008-0000-0100-000016F41300}"/>
                  </a:ext>
                </a:extLst>
              </xdr:cNvPr>
              <xdr:cNvSpPr/>
            </xdr:nvSpPr>
            <xdr:spPr bwMode="auto">
              <a:xfrm>
                <a:off x="4581526"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71" name="Option Button 23" hidden="1">
                <a:extLst>
                  <a:ext uri="{63B3BB69-23CF-44E3-9099-C40C66FF867C}">
                    <a14:compatExt spid="_x0000_s1307671"/>
                  </a:ext>
                  <a:ext uri="{FF2B5EF4-FFF2-40B4-BE49-F238E27FC236}">
                    <a16:creationId xmlns:a16="http://schemas.microsoft.com/office/drawing/2014/main" id="{00000000-0008-0000-0100-000017F41300}"/>
                  </a:ext>
                </a:extLst>
              </xdr:cNvPr>
              <xdr:cNvSpPr/>
            </xdr:nvSpPr>
            <xdr:spPr bwMode="auto">
              <a:xfrm>
                <a:off x="5019673"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72" name="Option Button 24" hidden="1">
                <a:extLst>
                  <a:ext uri="{63B3BB69-23CF-44E3-9099-C40C66FF867C}">
                    <a14:compatExt spid="_x0000_s1307672"/>
                  </a:ext>
                  <a:ext uri="{FF2B5EF4-FFF2-40B4-BE49-F238E27FC236}">
                    <a16:creationId xmlns:a16="http://schemas.microsoft.com/office/drawing/2014/main" id="{00000000-0008-0000-0100-000018F41300}"/>
                  </a:ext>
                </a:extLst>
              </xdr:cNvPr>
              <xdr:cNvSpPr/>
            </xdr:nvSpPr>
            <xdr:spPr bwMode="auto">
              <a:xfrm>
                <a:off x="5457824"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editAs="oneCell">
    <xdr:from>
      <xdr:col>20</xdr:col>
      <xdr:colOff>1844040</xdr:colOff>
      <xdr:row>1</xdr:row>
      <xdr:rowOff>57150</xdr:rowOff>
    </xdr:from>
    <xdr:to>
      <xdr:col>20</xdr:col>
      <xdr:colOff>2024040</xdr:colOff>
      <xdr:row>1</xdr:row>
      <xdr:rowOff>237150</xdr:rowOff>
    </xdr:to>
    <xdr:grpSp>
      <xdr:nvGrpSpPr>
        <xdr:cNvPr id="31" name="Gruppieren 30">
          <a:hlinkClick xmlns:r="http://schemas.openxmlformats.org/officeDocument/2006/relationships" r:id="rId1"/>
          <a:extLst>
            <a:ext uri="{FF2B5EF4-FFF2-40B4-BE49-F238E27FC236}">
              <a16:creationId xmlns:a16="http://schemas.microsoft.com/office/drawing/2014/main" id="{00000000-0008-0000-0100-00001F000000}"/>
            </a:ext>
          </a:extLst>
        </xdr:cNvPr>
        <xdr:cNvGrpSpPr/>
      </xdr:nvGrpSpPr>
      <xdr:grpSpPr>
        <a:xfrm>
          <a:off x="9357360" y="590550"/>
          <a:ext cx="180000" cy="180000"/>
          <a:chOff x="8105775" y="571500"/>
          <a:chExt cx="172800" cy="172800"/>
        </a:xfrm>
      </xdr:grpSpPr>
      <xdr:sp macro="" textlink="">
        <xdr:nvSpPr>
          <xdr:cNvPr id="32" name="Rechteck 31">
            <a:extLst>
              <a:ext uri="{FF2B5EF4-FFF2-40B4-BE49-F238E27FC236}">
                <a16:creationId xmlns:a16="http://schemas.microsoft.com/office/drawing/2014/main" id="{00000000-0008-0000-0100-000020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3" name="Textfeld 32">
            <a:extLst>
              <a:ext uri="{FF2B5EF4-FFF2-40B4-BE49-F238E27FC236}">
                <a16:creationId xmlns:a16="http://schemas.microsoft.com/office/drawing/2014/main" id="{00000000-0008-0000-0100-000021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68580</xdr:colOff>
      <xdr:row>70</xdr:row>
      <xdr:rowOff>45720</xdr:rowOff>
    </xdr:from>
    <xdr:to>
      <xdr:col>0</xdr:col>
      <xdr:colOff>392580</xdr:colOff>
      <xdr:row>70</xdr:row>
      <xdr:rowOff>361660</xdr:rowOff>
    </xdr:to>
    <xdr:grpSp>
      <xdr:nvGrpSpPr>
        <xdr:cNvPr id="34" name="Gruppieren 33">
          <a:hlinkClick xmlns:r="http://schemas.openxmlformats.org/officeDocument/2006/relationships" r:id="rId2"/>
          <a:extLst>
            <a:ext uri="{FF2B5EF4-FFF2-40B4-BE49-F238E27FC236}">
              <a16:creationId xmlns:a16="http://schemas.microsoft.com/office/drawing/2014/main" id="{00000000-0008-0000-0100-000022000000}"/>
            </a:ext>
          </a:extLst>
        </xdr:cNvPr>
        <xdr:cNvGrpSpPr/>
      </xdr:nvGrpSpPr>
      <xdr:grpSpPr>
        <a:xfrm>
          <a:off x="68580" y="26289000"/>
          <a:ext cx="324000" cy="315940"/>
          <a:chOff x="66675" y="4972050"/>
          <a:chExt cx="324000" cy="325465"/>
        </a:xfrm>
      </xdr:grpSpPr>
      <xdr:sp macro="" textlink="">
        <xdr:nvSpPr>
          <xdr:cNvPr id="35" name="Rechteck 34">
            <a:extLst>
              <a:ext uri="{FF2B5EF4-FFF2-40B4-BE49-F238E27FC236}">
                <a16:creationId xmlns:a16="http://schemas.microsoft.com/office/drawing/2014/main" id="{00000000-0008-0000-0100-000023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6" name="Pfeil nach oben 35">
            <a:extLst>
              <a:ext uri="{FF2B5EF4-FFF2-40B4-BE49-F238E27FC236}">
                <a16:creationId xmlns:a16="http://schemas.microsoft.com/office/drawing/2014/main" id="{00000000-0008-0000-0100-000024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81915</xdr:colOff>
      <xdr:row>0</xdr:row>
      <xdr:rowOff>129540</xdr:rowOff>
    </xdr:from>
    <xdr:to>
      <xdr:col>0</xdr:col>
      <xdr:colOff>405915</xdr:colOff>
      <xdr:row>0</xdr:row>
      <xdr:rowOff>455005</xdr:rowOff>
    </xdr:to>
    <xdr:grpSp>
      <xdr:nvGrpSpPr>
        <xdr:cNvPr id="41" name="Gruppieren 40">
          <a:hlinkClick xmlns:r="http://schemas.openxmlformats.org/officeDocument/2006/relationships" r:id="rId3"/>
          <a:extLst>
            <a:ext uri="{FF2B5EF4-FFF2-40B4-BE49-F238E27FC236}">
              <a16:creationId xmlns:a16="http://schemas.microsoft.com/office/drawing/2014/main" id="{00000000-0008-0000-0100-000029000000}"/>
            </a:ext>
          </a:extLst>
        </xdr:cNvPr>
        <xdr:cNvGrpSpPr/>
      </xdr:nvGrpSpPr>
      <xdr:grpSpPr>
        <a:xfrm>
          <a:off x="81915" y="129540"/>
          <a:ext cx="324000" cy="325465"/>
          <a:chOff x="12382500" y="2152650"/>
          <a:chExt cx="324000" cy="325465"/>
        </a:xfrm>
      </xdr:grpSpPr>
      <xdr:sp macro="" textlink="">
        <xdr:nvSpPr>
          <xdr:cNvPr id="42" name="Rechteck 41">
            <a:extLst>
              <a:ext uri="{FF2B5EF4-FFF2-40B4-BE49-F238E27FC236}">
                <a16:creationId xmlns:a16="http://schemas.microsoft.com/office/drawing/2014/main" id="{00000000-0008-0000-0100-00002A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3" name="Grafik 42">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4">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mc:AlternateContent xmlns:mc="http://schemas.openxmlformats.org/markup-compatibility/2006">
    <mc:Choice xmlns:a14="http://schemas.microsoft.com/office/drawing/2010/main" Requires="a14">
      <xdr:twoCellAnchor editAs="oneCell">
        <xdr:from>
          <xdr:col>22</xdr:col>
          <xdr:colOff>0</xdr:colOff>
          <xdr:row>11</xdr:row>
          <xdr:rowOff>228600</xdr:rowOff>
        </xdr:from>
        <xdr:to>
          <xdr:col>35</xdr:col>
          <xdr:colOff>266700</xdr:colOff>
          <xdr:row>12</xdr:row>
          <xdr:rowOff>45720</xdr:rowOff>
        </xdr:to>
        <xdr:sp macro="" textlink="">
          <xdr:nvSpPr>
            <xdr:cNvPr id="1307673" name="Group Box 25" hidden="1">
              <a:extLst>
                <a:ext uri="{63B3BB69-23CF-44E3-9099-C40C66FF867C}">
                  <a14:compatExt spid="_x0000_s1307673"/>
                </a:ext>
                <a:ext uri="{FF2B5EF4-FFF2-40B4-BE49-F238E27FC236}">
                  <a16:creationId xmlns:a16="http://schemas.microsoft.com/office/drawing/2014/main" id="{00000000-0008-0000-0100-000019F413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15</xdr:row>
          <xdr:rowOff>85027</xdr:rowOff>
        </xdr:from>
        <xdr:to>
          <xdr:col>18</xdr:col>
          <xdr:colOff>112876</xdr:colOff>
          <xdr:row>15</xdr:row>
          <xdr:rowOff>279032</xdr:rowOff>
        </xdr:to>
        <xdr:grpSp>
          <xdr:nvGrpSpPr>
            <xdr:cNvPr id="46" name="Gruppieren 45">
              <a:extLst>
                <a:ext uri="{FF2B5EF4-FFF2-40B4-BE49-F238E27FC236}">
                  <a16:creationId xmlns:a16="http://schemas.microsoft.com/office/drawing/2014/main" id="{00000000-0008-0000-0100-00002E000000}"/>
                </a:ext>
              </a:extLst>
            </xdr:cNvPr>
            <xdr:cNvGrpSpPr/>
          </xdr:nvGrpSpPr>
          <xdr:grpSpPr>
            <a:xfrm>
              <a:off x="4423225" y="4778947"/>
              <a:ext cx="2341911" cy="194005"/>
              <a:chOff x="3581386" y="2105164"/>
              <a:chExt cx="2247895" cy="276225"/>
            </a:xfrm>
          </xdr:grpSpPr>
          <xdr:sp macro="" textlink="">
            <xdr:nvSpPr>
              <xdr:cNvPr id="1307674" name="Group Box 26" hidden="1">
                <a:extLst>
                  <a:ext uri="{63B3BB69-23CF-44E3-9099-C40C66FF867C}">
                    <a14:compatExt spid="_x0000_s1307674"/>
                  </a:ext>
                  <a:ext uri="{FF2B5EF4-FFF2-40B4-BE49-F238E27FC236}">
                    <a16:creationId xmlns:a16="http://schemas.microsoft.com/office/drawing/2014/main" id="{00000000-0008-0000-0100-00001AF413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675" name="Option Button 27" hidden="1">
                <a:extLst>
                  <a:ext uri="{63B3BB69-23CF-44E3-9099-C40C66FF867C}">
                    <a14:compatExt spid="_x0000_s1307675"/>
                  </a:ext>
                  <a:ext uri="{FF2B5EF4-FFF2-40B4-BE49-F238E27FC236}">
                    <a16:creationId xmlns:a16="http://schemas.microsoft.com/office/drawing/2014/main" id="{00000000-0008-0000-0100-00001B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76" name="Option Button 28" hidden="1">
                <a:extLst>
                  <a:ext uri="{63B3BB69-23CF-44E3-9099-C40C66FF867C}">
                    <a14:compatExt spid="_x0000_s1307676"/>
                  </a:ext>
                  <a:ext uri="{FF2B5EF4-FFF2-40B4-BE49-F238E27FC236}">
                    <a16:creationId xmlns:a16="http://schemas.microsoft.com/office/drawing/2014/main" id="{00000000-0008-0000-0100-00001C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77" name="Option Button 29" hidden="1">
                <a:extLst>
                  <a:ext uri="{63B3BB69-23CF-44E3-9099-C40C66FF867C}">
                    <a14:compatExt spid="_x0000_s1307677"/>
                  </a:ext>
                  <a:ext uri="{FF2B5EF4-FFF2-40B4-BE49-F238E27FC236}">
                    <a16:creationId xmlns:a16="http://schemas.microsoft.com/office/drawing/2014/main" id="{00000000-0008-0000-0100-00001D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78" name="Option Button 30" hidden="1">
                <a:extLst>
                  <a:ext uri="{63B3BB69-23CF-44E3-9099-C40C66FF867C}">
                    <a14:compatExt spid="_x0000_s1307678"/>
                  </a:ext>
                  <a:ext uri="{FF2B5EF4-FFF2-40B4-BE49-F238E27FC236}">
                    <a16:creationId xmlns:a16="http://schemas.microsoft.com/office/drawing/2014/main" id="{00000000-0008-0000-0100-00001E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79" name="Option Button 31" hidden="1">
                <a:extLst>
                  <a:ext uri="{63B3BB69-23CF-44E3-9099-C40C66FF867C}">
                    <a14:compatExt spid="_x0000_s1307679"/>
                  </a:ext>
                  <a:ext uri="{FF2B5EF4-FFF2-40B4-BE49-F238E27FC236}">
                    <a16:creationId xmlns:a16="http://schemas.microsoft.com/office/drawing/2014/main" id="{00000000-0008-0000-0100-00001F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16</xdr:row>
          <xdr:rowOff>82502</xdr:rowOff>
        </xdr:from>
        <xdr:to>
          <xdr:col>18</xdr:col>
          <xdr:colOff>112876</xdr:colOff>
          <xdr:row>16</xdr:row>
          <xdr:rowOff>276507</xdr:rowOff>
        </xdr:to>
        <xdr:grpSp>
          <xdr:nvGrpSpPr>
            <xdr:cNvPr id="53" name="Gruppieren 52">
              <a:extLst>
                <a:ext uri="{FF2B5EF4-FFF2-40B4-BE49-F238E27FC236}">
                  <a16:creationId xmlns:a16="http://schemas.microsoft.com/office/drawing/2014/main" id="{00000000-0008-0000-0100-000035000000}"/>
                </a:ext>
              </a:extLst>
            </xdr:cNvPr>
            <xdr:cNvGrpSpPr/>
          </xdr:nvGrpSpPr>
          <xdr:grpSpPr>
            <a:xfrm>
              <a:off x="4423225" y="5157422"/>
              <a:ext cx="2341911" cy="194005"/>
              <a:chOff x="3581386" y="2105164"/>
              <a:chExt cx="2247895" cy="276225"/>
            </a:xfrm>
          </xdr:grpSpPr>
          <xdr:sp macro="" textlink="">
            <xdr:nvSpPr>
              <xdr:cNvPr id="1307680" name="Group Box 32" hidden="1">
                <a:extLst>
                  <a:ext uri="{63B3BB69-23CF-44E3-9099-C40C66FF867C}">
                    <a14:compatExt spid="_x0000_s1307680"/>
                  </a:ext>
                  <a:ext uri="{FF2B5EF4-FFF2-40B4-BE49-F238E27FC236}">
                    <a16:creationId xmlns:a16="http://schemas.microsoft.com/office/drawing/2014/main" id="{00000000-0008-0000-0100-000020F413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681" name="Option Button 33" hidden="1">
                <a:extLst>
                  <a:ext uri="{63B3BB69-23CF-44E3-9099-C40C66FF867C}">
                    <a14:compatExt spid="_x0000_s1307681"/>
                  </a:ext>
                  <a:ext uri="{FF2B5EF4-FFF2-40B4-BE49-F238E27FC236}">
                    <a16:creationId xmlns:a16="http://schemas.microsoft.com/office/drawing/2014/main" id="{00000000-0008-0000-0100-000021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82" name="Option Button 34" hidden="1">
                <a:extLst>
                  <a:ext uri="{63B3BB69-23CF-44E3-9099-C40C66FF867C}">
                    <a14:compatExt spid="_x0000_s1307682"/>
                  </a:ext>
                  <a:ext uri="{FF2B5EF4-FFF2-40B4-BE49-F238E27FC236}">
                    <a16:creationId xmlns:a16="http://schemas.microsoft.com/office/drawing/2014/main" id="{00000000-0008-0000-0100-000022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83" name="Option Button 35" hidden="1">
                <a:extLst>
                  <a:ext uri="{63B3BB69-23CF-44E3-9099-C40C66FF867C}">
                    <a14:compatExt spid="_x0000_s1307683"/>
                  </a:ext>
                  <a:ext uri="{FF2B5EF4-FFF2-40B4-BE49-F238E27FC236}">
                    <a16:creationId xmlns:a16="http://schemas.microsoft.com/office/drawing/2014/main" id="{00000000-0008-0000-0100-000023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84" name="Option Button 36" hidden="1">
                <a:extLst>
                  <a:ext uri="{63B3BB69-23CF-44E3-9099-C40C66FF867C}">
                    <a14:compatExt spid="_x0000_s1307684"/>
                  </a:ext>
                  <a:ext uri="{FF2B5EF4-FFF2-40B4-BE49-F238E27FC236}">
                    <a16:creationId xmlns:a16="http://schemas.microsoft.com/office/drawing/2014/main" id="{00000000-0008-0000-0100-000024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85" name="Option Button 37" hidden="1">
                <a:extLst>
                  <a:ext uri="{63B3BB69-23CF-44E3-9099-C40C66FF867C}">
                    <a14:compatExt spid="_x0000_s1307685"/>
                  </a:ext>
                  <a:ext uri="{FF2B5EF4-FFF2-40B4-BE49-F238E27FC236}">
                    <a16:creationId xmlns:a16="http://schemas.microsoft.com/office/drawing/2014/main" id="{00000000-0008-0000-0100-000025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17</xdr:row>
          <xdr:rowOff>79977</xdr:rowOff>
        </xdr:from>
        <xdr:to>
          <xdr:col>18</xdr:col>
          <xdr:colOff>112876</xdr:colOff>
          <xdr:row>17</xdr:row>
          <xdr:rowOff>273982</xdr:rowOff>
        </xdr:to>
        <xdr:grpSp>
          <xdr:nvGrpSpPr>
            <xdr:cNvPr id="60" name="Gruppieren 59">
              <a:extLst>
                <a:ext uri="{FF2B5EF4-FFF2-40B4-BE49-F238E27FC236}">
                  <a16:creationId xmlns:a16="http://schemas.microsoft.com/office/drawing/2014/main" id="{00000000-0008-0000-0100-00003C000000}"/>
                </a:ext>
              </a:extLst>
            </xdr:cNvPr>
            <xdr:cNvGrpSpPr/>
          </xdr:nvGrpSpPr>
          <xdr:grpSpPr>
            <a:xfrm>
              <a:off x="4423225" y="5535897"/>
              <a:ext cx="2341911" cy="194005"/>
              <a:chOff x="3581386" y="2105164"/>
              <a:chExt cx="2247895" cy="276225"/>
            </a:xfrm>
          </xdr:grpSpPr>
          <xdr:sp macro="" textlink="">
            <xdr:nvSpPr>
              <xdr:cNvPr id="1307686" name="Group Box 38" hidden="1">
                <a:extLst>
                  <a:ext uri="{63B3BB69-23CF-44E3-9099-C40C66FF867C}">
                    <a14:compatExt spid="_x0000_s1307686"/>
                  </a:ext>
                  <a:ext uri="{FF2B5EF4-FFF2-40B4-BE49-F238E27FC236}">
                    <a16:creationId xmlns:a16="http://schemas.microsoft.com/office/drawing/2014/main" id="{00000000-0008-0000-0100-000026F413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687" name="Option Button 39" hidden="1">
                <a:extLst>
                  <a:ext uri="{63B3BB69-23CF-44E3-9099-C40C66FF867C}">
                    <a14:compatExt spid="_x0000_s1307687"/>
                  </a:ext>
                  <a:ext uri="{FF2B5EF4-FFF2-40B4-BE49-F238E27FC236}">
                    <a16:creationId xmlns:a16="http://schemas.microsoft.com/office/drawing/2014/main" id="{00000000-0008-0000-0100-000027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88" name="Option Button 40" hidden="1">
                <a:extLst>
                  <a:ext uri="{63B3BB69-23CF-44E3-9099-C40C66FF867C}">
                    <a14:compatExt spid="_x0000_s1307688"/>
                  </a:ext>
                  <a:ext uri="{FF2B5EF4-FFF2-40B4-BE49-F238E27FC236}">
                    <a16:creationId xmlns:a16="http://schemas.microsoft.com/office/drawing/2014/main" id="{00000000-0008-0000-0100-000028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89" name="Option Button 41" hidden="1">
                <a:extLst>
                  <a:ext uri="{63B3BB69-23CF-44E3-9099-C40C66FF867C}">
                    <a14:compatExt spid="_x0000_s1307689"/>
                  </a:ext>
                  <a:ext uri="{FF2B5EF4-FFF2-40B4-BE49-F238E27FC236}">
                    <a16:creationId xmlns:a16="http://schemas.microsoft.com/office/drawing/2014/main" id="{00000000-0008-0000-0100-000029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90" name="Option Button 42" hidden="1">
                <a:extLst>
                  <a:ext uri="{63B3BB69-23CF-44E3-9099-C40C66FF867C}">
                    <a14:compatExt spid="_x0000_s1307690"/>
                  </a:ext>
                  <a:ext uri="{FF2B5EF4-FFF2-40B4-BE49-F238E27FC236}">
                    <a16:creationId xmlns:a16="http://schemas.microsoft.com/office/drawing/2014/main" id="{00000000-0008-0000-0100-00002A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91" name="Option Button 43" hidden="1">
                <a:extLst>
                  <a:ext uri="{63B3BB69-23CF-44E3-9099-C40C66FF867C}">
                    <a14:compatExt spid="_x0000_s1307691"/>
                  </a:ext>
                  <a:ext uri="{FF2B5EF4-FFF2-40B4-BE49-F238E27FC236}">
                    <a16:creationId xmlns:a16="http://schemas.microsoft.com/office/drawing/2014/main" id="{00000000-0008-0000-0100-00002B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18</xdr:row>
          <xdr:rowOff>77452</xdr:rowOff>
        </xdr:from>
        <xdr:to>
          <xdr:col>18</xdr:col>
          <xdr:colOff>112876</xdr:colOff>
          <xdr:row>18</xdr:row>
          <xdr:rowOff>271457</xdr:rowOff>
        </xdr:to>
        <xdr:grpSp>
          <xdr:nvGrpSpPr>
            <xdr:cNvPr id="67" name="Gruppieren 66">
              <a:extLst>
                <a:ext uri="{FF2B5EF4-FFF2-40B4-BE49-F238E27FC236}">
                  <a16:creationId xmlns:a16="http://schemas.microsoft.com/office/drawing/2014/main" id="{00000000-0008-0000-0100-000043000000}"/>
                </a:ext>
              </a:extLst>
            </xdr:cNvPr>
            <xdr:cNvGrpSpPr/>
          </xdr:nvGrpSpPr>
          <xdr:grpSpPr>
            <a:xfrm>
              <a:off x="4423225" y="5914372"/>
              <a:ext cx="2341911" cy="194005"/>
              <a:chOff x="3581386" y="2105164"/>
              <a:chExt cx="2247895" cy="276225"/>
            </a:xfrm>
          </xdr:grpSpPr>
          <xdr:sp macro="" textlink="">
            <xdr:nvSpPr>
              <xdr:cNvPr id="1307692" name="Group Box 44" hidden="1">
                <a:extLst>
                  <a:ext uri="{63B3BB69-23CF-44E3-9099-C40C66FF867C}">
                    <a14:compatExt spid="_x0000_s1307692"/>
                  </a:ext>
                  <a:ext uri="{FF2B5EF4-FFF2-40B4-BE49-F238E27FC236}">
                    <a16:creationId xmlns:a16="http://schemas.microsoft.com/office/drawing/2014/main" id="{00000000-0008-0000-0100-00002CF413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693" name="Option Button 45" hidden="1">
                <a:extLst>
                  <a:ext uri="{63B3BB69-23CF-44E3-9099-C40C66FF867C}">
                    <a14:compatExt spid="_x0000_s1307693"/>
                  </a:ext>
                  <a:ext uri="{FF2B5EF4-FFF2-40B4-BE49-F238E27FC236}">
                    <a16:creationId xmlns:a16="http://schemas.microsoft.com/office/drawing/2014/main" id="{00000000-0008-0000-0100-00002D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94" name="Option Button 46" hidden="1">
                <a:extLst>
                  <a:ext uri="{63B3BB69-23CF-44E3-9099-C40C66FF867C}">
                    <a14:compatExt spid="_x0000_s1307694"/>
                  </a:ext>
                  <a:ext uri="{FF2B5EF4-FFF2-40B4-BE49-F238E27FC236}">
                    <a16:creationId xmlns:a16="http://schemas.microsoft.com/office/drawing/2014/main" id="{00000000-0008-0000-0100-00002E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95" name="Option Button 47" hidden="1">
                <a:extLst>
                  <a:ext uri="{63B3BB69-23CF-44E3-9099-C40C66FF867C}">
                    <a14:compatExt spid="_x0000_s1307695"/>
                  </a:ext>
                  <a:ext uri="{FF2B5EF4-FFF2-40B4-BE49-F238E27FC236}">
                    <a16:creationId xmlns:a16="http://schemas.microsoft.com/office/drawing/2014/main" id="{00000000-0008-0000-0100-00002F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96" name="Option Button 48" hidden="1">
                <a:extLst>
                  <a:ext uri="{63B3BB69-23CF-44E3-9099-C40C66FF867C}">
                    <a14:compatExt spid="_x0000_s1307696"/>
                  </a:ext>
                  <a:ext uri="{FF2B5EF4-FFF2-40B4-BE49-F238E27FC236}">
                    <a16:creationId xmlns:a16="http://schemas.microsoft.com/office/drawing/2014/main" id="{00000000-0008-0000-0100-000030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697" name="Option Button 49" hidden="1">
                <a:extLst>
                  <a:ext uri="{63B3BB69-23CF-44E3-9099-C40C66FF867C}">
                    <a14:compatExt spid="_x0000_s1307697"/>
                  </a:ext>
                  <a:ext uri="{FF2B5EF4-FFF2-40B4-BE49-F238E27FC236}">
                    <a16:creationId xmlns:a16="http://schemas.microsoft.com/office/drawing/2014/main" id="{00000000-0008-0000-0100-000031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19</xdr:row>
          <xdr:rowOff>74927</xdr:rowOff>
        </xdr:from>
        <xdr:to>
          <xdr:col>18</xdr:col>
          <xdr:colOff>112876</xdr:colOff>
          <xdr:row>19</xdr:row>
          <xdr:rowOff>268932</xdr:rowOff>
        </xdr:to>
        <xdr:grpSp>
          <xdr:nvGrpSpPr>
            <xdr:cNvPr id="74" name="Gruppieren 73">
              <a:extLst>
                <a:ext uri="{FF2B5EF4-FFF2-40B4-BE49-F238E27FC236}">
                  <a16:creationId xmlns:a16="http://schemas.microsoft.com/office/drawing/2014/main" id="{00000000-0008-0000-0100-00004A000000}"/>
                </a:ext>
              </a:extLst>
            </xdr:cNvPr>
            <xdr:cNvGrpSpPr/>
          </xdr:nvGrpSpPr>
          <xdr:grpSpPr>
            <a:xfrm>
              <a:off x="4423225" y="6292847"/>
              <a:ext cx="2341911" cy="194005"/>
              <a:chOff x="3581386" y="2105164"/>
              <a:chExt cx="2247895" cy="276225"/>
            </a:xfrm>
          </xdr:grpSpPr>
          <xdr:sp macro="" textlink="">
            <xdr:nvSpPr>
              <xdr:cNvPr id="1307698" name="Group Box 50" hidden="1">
                <a:extLst>
                  <a:ext uri="{63B3BB69-23CF-44E3-9099-C40C66FF867C}">
                    <a14:compatExt spid="_x0000_s1307698"/>
                  </a:ext>
                  <a:ext uri="{FF2B5EF4-FFF2-40B4-BE49-F238E27FC236}">
                    <a16:creationId xmlns:a16="http://schemas.microsoft.com/office/drawing/2014/main" id="{00000000-0008-0000-0100-000032F413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699" name="Option Button 51" hidden="1">
                <a:extLst>
                  <a:ext uri="{63B3BB69-23CF-44E3-9099-C40C66FF867C}">
                    <a14:compatExt spid="_x0000_s1307699"/>
                  </a:ext>
                  <a:ext uri="{FF2B5EF4-FFF2-40B4-BE49-F238E27FC236}">
                    <a16:creationId xmlns:a16="http://schemas.microsoft.com/office/drawing/2014/main" id="{00000000-0008-0000-0100-000033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00" name="Option Button 52" hidden="1">
                <a:extLst>
                  <a:ext uri="{63B3BB69-23CF-44E3-9099-C40C66FF867C}">
                    <a14:compatExt spid="_x0000_s1307700"/>
                  </a:ext>
                  <a:ext uri="{FF2B5EF4-FFF2-40B4-BE49-F238E27FC236}">
                    <a16:creationId xmlns:a16="http://schemas.microsoft.com/office/drawing/2014/main" id="{00000000-0008-0000-0100-000034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01" name="Option Button 53" hidden="1">
                <a:extLst>
                  <a:ext uri="{63B3BB69-23CF-44E3-9099-C40C66FF867C}">
                    <a14:compatExt spid="_x0000_s1307701"/>
                  </a:ext>
                  <a:ext uri="{FF2B5EF4-FFF2-40B4-BE49-F238E27FC236}">
                    <a16:creationId xmlns:a16="http://schemas.microsoft.com/office/drawing/2014/main" id="{00000000-0008-0000-0100-000035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02" name="Option Button 54" hidden="1">
                <a:extLst>
                  <a:ext uri="{63B3BB69-23CF-44E3-9099-C40C66FF867C}">
                    <a14:compatExt spid="_x0000_s1307702"/>
                  </a:ext>
                  <a:ext uri="{FF2B5EF4-FFF2-40B4-BE49-F238E27FC236}">
                    <a16:creationId xmlns:a16="http://schemas.microsoft.com/office/drawing/2014/main" id="{00000000-0008-0000-0100-000036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03" name="Option Button 55" hidden="1">
                <a:extLst>
                  <a:ext uri="{63B3BB69-23CF-44E3-9099-C40C66FF867C}">
                    <a14:compatExt spid="_x0000_s1307703"/>
                  </a:ext>
                  <a:ext uri="{FF2B5EF4-FFF2-40B4-BE49-F238E27FC236}">
                    <a16:creationId xmlns:a16="http://schemas.microsoft.com/office/drawing/2014/main" id="{00000000-0008-0000-0100-000037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20</xdr:row>
          <xdr:rowOff>72402</xdr:rowOff>
        </xdr:from>
        <xdr:to>
          <xdr:col>18</xdr:col>
          <xdr:colOff>112876</xdr:colOff>
          <xdr:row>20</xdr:row>
          <xdr:rowOff>266407</xdr:rowOff>
        </xdr:to>
        <xdr:grpSp>
          <xdr:nvGrpSpPr>
            <xdr:cNvPr id="81" name="Gruppieren 80">
              <a:extLst>
                <a:ext uri="{FF2B5EF4-FFF2-40B4-BE49-F238E27FC236}">
                  <a16:creationId xmlns:a16="http://schemas.microsoft.com/office/drawing/2014/main" id="{00000000-0008-0000-0100-000051000000}"/>
                </a:ext>
              </a:extLst>
            </xdr:cNvPr>
            <xdr:cNvGrpSpPr/>
          </xdr:nvGrpSpPr>
          <xdr:grpSpPr>
            <a:xfrm>
              <a:off x="4423225" y="6671322"/>
              <a:ext cx="2341911" cy="194005"/>
              <a:chOff x="3581386" y="2105164"/>
              <a:chExt cx="2247895" cy="276225"/>
            </a:xfrm>
          </xdr:grpSpPr>
          <xdr:sp macro="" textlink="">
            <xdr:nvSpPr>
              <xdr:cNvPr id="1307704" name="Group Box 56" hidden="1">
                <a:extLst>
                  <a:ext uri="{63B3BB69-23CF-44E3-9099-C40C66FF867C}">
                    <a14:compatExt spid="_x0000_s1307704"/>
                  </a:ext>
                  <a:ext uri="{FF2B5EF4-FFF2-40B4-BE49-F238E27FC236}">
                    <a16:creationId xmlns:a16="http://schemas.microsoft.com/office/drawing/2014/main" id="{00000000-0008-0000-0100-000038F413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705" name="Option Button 57" hidden="1">
                <a:extLst>
                  <a:ext uri="{63B3BB69-23CF-44E3-9099-C40C66FF867C}">
                    <a14:compatExt spid="_x0000_s1307705"/>
                  </a:ext>
                  <a:ext uri="{FF2B5EF4-FFF2-40B4-BE49-F238E27FC236}">
                    <a16:creationId xmlns:a16="http://schemas.microsoft.com/office/drawing/2014/main" id="{00000000-0008-0000-0100-000039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06" name="Option Button 58" hidden="1">
                <a:extLst>
                  <a:ext uri="{63B3BB69-23CF-44E3-9099-C40C66FF867C}">
                    <a14:compatExt spid="_x0000_s1307706"/>
                  </a:ext>
                  <a:ext uri="{FF2B5EF4-FFF2-40B4-BE49-F238E27FC236}">
                    <a16:creationId xmlns:a16="http://schemas.microsoft.com/office/drawing/2014/main" id="{00000000-0008-0000-0100-00003A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07" name="Option Button 59" hidden="1">
                <a:extLst>
                  <a:ext uri="{63B3BB69-23CF-44E3-9099-C40C66FF867C}">
                    <a14:compatExt spid="_x0000_s1307707"/>
                  </a:ext>
                  <a:ext uri="{FF2B5EF4-FFF2-40B4-BE49-F238E27FC236}">
                    <a16:creationId xmlns:a16="http://schemas.microsoft.com/office/drawing/2014/main" id="{00000000-0008-0000-0100-00003B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08" name="Option Button 60" hidden="1">
                <a:extLst>
                  <a:ext uri="{63B3BB69-23CF-44E3-9099-C40C66FF867C}">
                    <a14:compatExt spid="_x0000_s1307708"/>
                  </a:ext>
                  <a:ext uri="{FF2B5EF4-FFF2-40B4-BE49-F238E27FC236}">
                    <a16:creationId xmlns:a16="http://schemas.microsoft.com/office/drawing/2014/main" id="{00000000-0008-0000-0100-00003C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09" name="Option Button 61" hidden="1">
                <a:extLst>
                  <a:ext uri="{63B3BB69-23CF-44E3-9099-C40C66FF867C}">
                    <a14:compatExt spid="_x0000_s1307709"/>
                  </a:ext>
                  <a:ext uri="{FF2B5EF4-FFF2-40B4-BE49-F238E27FC236}">
                    <a16:creationId xmlns:a16="http://schemas.microsoft.com/office/drawing/2014/main" id="{00000000-0008-0000-0100-00003D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21</xdr:row>
          <xdr:rowOff>69877</xdr:rowOff>
        </xdr:from>
        <xdr:to>
          <xdr:col>18</xdr:col>
          <xdr:colOff>112876</xdr:colOff>
          <xdr:row>21</xdr:row>
          <xdr:rowOff>263882</xdr:rowOff>
        </xdr:to>
        <xdr:grpSp>
          <xdr:nvGrpSpPr>
            <xdr:cNvPr id="88" name="Gruppieren 87">
              <a:extLst>
                <a:ext uri="{FF2B5EF4-FFF2-40B4-BE49-F238E27FC236}">
                  <a16:creationId xmlns:a16="http://schemas.microsoft.com/office/drawing/2014/main" id="{00000000-0008-0000-0100-000058000000}"/>
                </a:ext>
              </a:extLst>
            </xdr:cNvPr>
            <xdr:cNvGrpSpPr/>
          </xdr:nvGrpSpPr>
          <xdr:grpSpPr>
            <a:xfrm>
              <a:off x="4423225" y="7049797"/>
              <a:ext cx="2341911" cy="194005"/>
              <a:chOff x="3581386" y="2105164"/>
              <a:chExt cx="2247895" cy="276225"/>
            </a:xfrm>
          </xdr:grpSpPr>
          <xdr:sp macro="" textlink="">
            <xdr:nvSpPr>
              <xdr:cNvPr id="1307710" name="Group Box 62" hidden="1">
                <a:extLst>
                  <a:ext uri="{63B3BB69-23CF-44E3-9099-C40C66FF867C}">
                    <a14:compatExt spid="_x0000_s1307710"/>
                  </a:ext>
                  <a:ext uri="{FF2B5EF4-FFF2-40B4-BE49-F238E27FC236}">
                    <a16:creationId xmlns:a16="http://schemas.microsoft.com/office/drawing/2014/main" id="{00000000-0008-0000-0100-00003EF413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711" name="Option Button 63" hidden="1">
                <a:extLst>
                  <a:ext uri="{63B3BB69-23CF-44E3-9099-C40C66FF867C}">
                    <a14:compatExt spid="_x0000_s1307711"/>
                  </a:ext>
                  <a:ext uri="{FF2B5EF4-FFF2-40B4-BE49-F238E27FC236}">
                    <a16:creationId xmlns:a16="http://schemas.microsoft.com/office/drawing/2014/main" id="{00000000-0008-0000-0100-00003F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12" name="Option Button 64" hidden="1">
                <a:extLst>
                  <a:ext uri="{63B3BB69-23CF-44E3-9099-C40C66FF867C}">
                    <a14:compatExt spid="_x0000_s1307712"/>
                  </a:ext>
                  <a:ext uri="{FF2B5EF4-FFF2-40B4-BE49-F238E27FC236}">
                    <a16:creationId xmlns:a16="http://schemas.microsoft.com/office/drawing/2014/main" id="{00000000-0008-0000-0100-000040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13" name="Option Button 65" hidden="1">
                <a:extLst>
                  <a:ext uri="{63B3BB69-23CF-44E3-9099-C40C66FF867C}">
                    <a14:compatExt spid="_x0000_s1307713"/>
                  </a:ext>
                  <a:ext uri="{FF2B5EF4-FFF2-40B4-BE49-F238E27FC236}">
                    <a16:creationId xmlns:a16="http://schemas.microsoft.com/office/drawing/2014/main" id="{00000000-0008-0000-0100-000041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14" name="Option Button 66" hidden="1">
                <a:extLst>
                  <a:ext uri="{63B3BB69-23CF-44E3-9099-C40C66FF867C}">
                    <a14:compatExt spid="_x0000_s1307714"/>
                  </a:ext>
                  <a:ext uri="{FF2B5EF4-FFF2-40B4-BE49-F238E27FC236}">
                    <a16:creationId xmlns:a16="http://schemas.microsoft.com/office/drawing/2014/main" id="{00000000-0008-0000-0100-000042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15" name="Option Button 67" hidden="1">
                <a:extLst>
                  <a:ext uri="{63B3BB69-23CF-44E3-9099-C40C66FF867C}">
                    <a14:compatExt spid="_x0000_s1307715"/>
                  </a:ext>
                  <a:ext uri="{FF2B5EF4-FFF2-40B4-BE49-F238E27FC236}">
                    <a16:creationId xmlns:a16="http://schemas.microsoft.com/office/drawing/2014/main" id="{00000000-0008-0000-0100-000043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22</xdr:row>
          <xdr:rowOff>67352</xdr:rowOff>
        </xdr:from>
        <xdr:to>
          <xdr:col>18</xdr:col>
          <xdr:colOff>112876</xdr:colOff>
          <xdr:row>22</xdr:row>
          <xdr:rowOff>261357</xdr:rowOff>
        </xdr:to>
        <xdr:grpSp>
          <xdr:nvGrpSpPr>
            <xdr:cNvPr id="95" name="Gruppieren 94">
              <a:extLst>
                <a:ext uri="{FF2B5EF4-FFF2-40B4-BE49-F238E27FC236}">
                  <a16:creationId xmlns:a16="http://schemas.microsoft.com/office/drawing/2014/main" id="{00000000-0008-0000-0100-00005F000000}"/>
                </a:ext>
              </a:extLst>
            </xdr:cNvPr>
            <xdr:cNvGrpSpPr/>
          </xdr:nvGrpSpPr>
          <xdr:grpSpPr>
            <a:xfrm>
              <a:off x="4423225" y="7428272"/>
              <a:ext cx="2341911" cy="194005"/>
              <a:chOff x="3581386" y="2105164"/>
              <a:chExt cx="2247895" cy="276225"/>
            </a:xfrm>
          </xdr:grpSpPr>
          <xdr:sp macro="" textlink="">
            <xdr:nvSpPr>
              <xdr:cNvPr id="1307716" name="Group Box 68" hidden="1">
                <a:extLst>
                  <a:ext uri="{63B3BB69-23CF-44E3-9099-C40C66FF867C}">
                    <a14:compatExt spid="_x0000_s1307716"/>
                  </a:ext>
                  <a:ext uri="{FF2B5EF4-FFF2-40B4-BE49-F238E27FC236}">
                    <a16:creationId xmlns:a16="http://schemas.microsoft.com/office/drawing/2014/main" id="{00000000-0008-0000-0100-000044F413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717" name="Option Button 69" hidden="1">
                <a:extLst>
                  <a:ext uri="{63B3BB69-23CF-44E3-9099-C40C66FF867C}">
                    <a14:compatExt spid="_x0000_s1307717"/>
                  </a:ext>
                  <a:ext uri="{FF2B5EF4-FFF2-40B4-BE49-F238E27FC236}">
                    <a16:creationId xmlns:a16="http://schemas.microsoft.com/office/drawing/2014/main" id="{00000000-0008-0000-0100-000045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18" name="Option Button 70" hidden="1">
                <a:extLst>
                  <a:ext uri="{63B3BB69-23CF-44E3-9099-C40C66FF867C}">
                    <a14:compatExt spid="_x0000_s1307718"/>
                  </a:ext>
                  <a:ext uri="{FF2B5EF4-FFF2-40B4-BE49-F238E27FC236}">
                    <a16:creationId xmlns:a16="http://schemas.microsoft.com/office/drawing/2014/main" id="{00000000-0008-0000-0100-000046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19" name="Option Button 71" hidden="1">
                <a:extLst>
                  <a:ext uri="{63B3BB69-23CF-44E3-9099-C40C66FF867C}">
                    <a14:compatExt spid="_x0000_s1307719"/>
                  </a:ext>
                  <a:ext uri="{FF2B5EF4-FFF2-40B4-BE49-F238E27FC236}">
                    <a16:creationId xmlns:a16="http://schemas.microsoft.com/office/drawing/2014/main" id="{00000000-0008-0000-0100-000047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20" name="Option Button 72" hidden="1">
                <a:extLst>
                  <a:ext uri="{63B3BB69-23CF-44E3-9099-C40C66FF867C}">
                    <a14:compatExt spid="_x0000_s1307720"/>
                  </a:ext>
                  <a:ext uri="{FF2B5EF4-FFF2-40B4-BE49-F238E27FC236}">
                    <a16:creationId xmlns:a16="http://schemas.microsoft.com/office/drawing/2014/main" id="{00000000-0008-0000-0100-000048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21" name="Option Button 73" hidden="1">
                <a:extLst>
                  <a:ext uri="{63B3BB69-23CF-44E3-9099-C40C66FF867C}">
                    <a14:compatExt spid="_x0000_s1307721"/>
                  </a:ext>
                  <a:ext uri="{FF2B5EF4-FFF2-40B4-BE49-F238E27FC236}">
                    <a16:creationId xmlns:a16="http://schemas.microsoft.com/office/drawing/2014/main" id="{00000000-0008-0000-0100-000049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23</xdr:row>
          <xdr:rowOff>64827</xdr:rowOff>
        </xdr:from>
        <xdr:to>
          <xdr:col>18</xdr:col>
          <xdr:colOff>112876</xdr:colOff>
          <xdr:row>23</xdr:row>
          <xdr:rowOff>258832</xdr:rowOff>
        </xdr:to>
        <xdr:grpSp>
          <xdr:nvGrpSpPr>
            <xdr:cNvPr id="102" name="Gruppieren 101">
              <a:extLst>
                <a:ext uri="{FF2B5EF4-FFF2-40B4-BE49-F238E27FC236}">
                  <a16:creationId xmlns:a16="http://schemas.microsoft.com/office/drawing/2014/main" id="{00000000-0008-0000-0100-000066000000}"/>
                </a:ext>
              </a:extLst>
            </xdr:cNvPr>
            <xdr:cNvGrpSpPr/>
          </xdr:nvGrpSpPr>
          <xdr:grpSpPr>
            <a:xfrm>
              <a:off x="4423225" y="7806747"/>
              <a:ext cx="2341911" cy="194005"/>
              <a:chOff x="3581386" y="2105164"/>
              <a:chExt cx="2247895" cy="276225"/>
            </a:xfrm>
          </xdr:grpSpPr>
          <xdr:sp macro="" textlink="">
            <xdr:nvSpPr>
              <xdr:cNvPr id="1307722" name="Group Box 74" hidden="1">
                <a:extLst>
                  <a:ext uri="{63B3BB69-23CF-44E3-9099-C40C66FF867C}">
                    <a14:compatExt spid="_x0000_s1307722"/>
                  </a:ext>
                  <a:ext uri="{FF2B5EF4-FFF2-40B4-BE49-F238E27FC236}">
                    <a16:creationId xmlns:a16="http://schemas.microsoft.com/office/drawing/2014/main" id="{00000000-0008-0000-0100-00004AF413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723" name="Option Button 75" hidden="1">
                <a:extLst>
                  <a:ext uri="{63B3BB69-23CF-44E3-9099-C40C66FF867C}">
                    <a14:compatExt spid="_x0000_s1307723"/>
                  </a:ext>
                  <a:ext uri="{FF2B5EF4-FFF2-40B4-BE49-F238E27FC236}">
                    <a16:creationId xmlns:a16="http://schemas.microsoft.com/office/drawing/2014/main" id="{00000000-0008-0000-0100-00004B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24" name="Option Button 76" hidden="1">
                <a:extLst>
                  <a:ext uri="{63B3BB69-23CF-44E3-9099-C40C66FF867C}">
                    <a14:compatExt spid="_x0000_s1307724"/>
                  </a:ext>
                  <a:ext uri="{FF2B5EF4-FFF2-40B4-BE49-F238E27FC236}">
                    <a16:creationId xmlns:a16="http://schemas.microsoft.com/office/drawing/2014/main" id="{00000000-0008-0000-0100-00004C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25" name="Option Button 77" hidden="1">
                <a:extLst>
                  <a:ext uri="{63B3BB69-23CF-44E3-9099-C40C66FF867C}">
                    <a14:compatExt spid="_x0000_s1307725"/>
                  </a:ext>
                  <a:ext uri="{FF2B5EF4-FFF2-40B4-BE49-F238E27FC236}">
                    <a16:creationId xmlns:a16="http://schemas.microsoft.com/office/drawing/2014/main" id="{00000000-0008-0000-0100-00004D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26" name="Option Button 78" hidden="1">
                <a:extLst>
                  <a:ext uri="{63B3BB69-23CF-44E3-9099-C40C66FF867C}">
                    <a14:compatExt spid="_x0000_s1307726"/>
                  </a:ext>
                  <a:ext uri="{FF2B5EF4-FFF2-40B4-BE49-F238E27FC236}">
                    <a16:creationId xmlns:a16="http://schemas.microsoft.com/office/drawing/2014/main" id="{00000000-0008-0000-0100-00004E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27" name="Option Button 79" hidden="1">
                <a:extLst>
                  <a:ext uri="{63B3BB69-23CF-44E3-9099-C40C66FF867C}">
                    <a14:compatExt spid="_x0000_s1307727"/>
                  </a:ext>
                  <a:ext uri="{FF2B5EF4-FFF2-40B4-BE49-F238E27FC236}">
                    <a16:creationId xmlns:a16="http://schemas.microsoft.com/office/drawing/2014/main" id="{00000000-0008-0000-0100-00004F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24</xdr:row>
          <xdr:rowOff>62302</xdr:rowOff>
        </xdr:from>
        <xdr:to>
          <xdr:col>18</xdr:col>
          <xdr:colOff>112876</xdr:colOff>
          <xdr:row>24</xdr:row>
          <xdr:rowOff>256307</xdr:rowOff>
        </xdr:to>
        <xdr:grpSp>
          <xdr:nvGrpSpPr>
            <xdr:cNvPr id="109" name="Gruppieren 108">
              <a:extLst>
                <a:ext uri="{FF2B5EF4-FFF2-40B4-BE49-F238E27FC236}">
                  <a16:creationId xmlns:a16="http://schemas.microsoft.com/office/drawing/2014/main" id="{00000000-0008-0000-0100-00006D000000}"/>
                </a:ext>
              </a:extLst>
            </xdr:cNvPr>
            <xdr:cNvGrpSpPr/>
          </xdr:nvGrpSpPr>
          <xdr:grpSpPr>
            <a:xfrm>
              <a:off x="4423225" y="8185222"/>
              <a:ext cx="2341911" cy="194005"/>
              <a:chOff x="3581386" y="2105164"/>
              <a:chExt cx="2247895" cy="276225"/>
            </a:xfrm>
          </xdr:grpSpPr>
          <xdr:sp macro="" textlink="">
            <xdr:nvSpPr>
              <xdr:cNvPr id="1307728" name="Group Box 80" hidden="1">
                <a:extLst>
                  <a:ext uri="{63B3BB69-23CF-44E3-9099-C40C66FF867C}">
                    <a14:compatExt spid="_x0000_s1307728"/>
                  </a:ext>
                  <a:ext uri="{FF2B5EF4-FFF2-40B4-BE49-F238E27FC236}">
                    <a16:creationId xmlns:a16="http://schemas.microsoft.com/office/drawing/2014/main" id="{00000000-0008-0000-0100-000050F413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729" name="Option Button 81" hidden="1">
                <a:extLst>
                  <a:ext uri="{63B3BB69-23CF-44E3-9099-C40C66FF867C}">
                    <a14:compatExt spid="_x0000_s1307729"/>
                  </a:ext>
                  <a:ext uri="{FF2B5EF4-FFF2-40B4-BE49-F238E27FC236}">
                    <a16:creationId xmlns:a16="http://schemas.microsoft.com/office/drawing/2014/main" id="{00000000-0008-0000-0100-000051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30" name="Option Button 82" hidden="1">
                <a:extLst>
                  <a:ext uri="{63B3BB69-23CF-44E3-9099-C40C66FF867C}">
                    <a14:compatExt spid="_x0000_s1307730"/>
                  </a:ext>
                  <a:ext uri="{FF2B5EF4-FFF2-40B4-BE49-F238E27FC236}">
                    <a16:creationId xmlns:a16="http://schemas.microsoft.com/office/drawing/2014/main" id="{00000000-0008-0000-0100-000052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31" name="Option Button 83" hidden="1">
                <a:extLst>
                  <a:ext uri="{63B3BB69-23CF-44E3-9099-C40C66FF867C}">
                    <a14:compatExt spid="_x0000_s1307731"/>
                  </a:ext>
                  <a:ext uri="{FF2B5EF4-FFF2-40B4-BE49-F238E27FC236}">
                    <a16:creationId xmlns:a16="http://schemas.microsoft.com/office/drawing/2014/main" id="{00000000-0008-0000-0100-000053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32" name="Option Button 84" hidden="1">
                <a:extLst>
                  <a:ext uri="{63B3BB69-23CF-44E3-9099-C40C66FF867C}">
                    <a14:compatExt spid="_x0000_s1307732"/>
                  </a:ext>
                  <a:ext uri="{FF2B5EF4-FFF2-40B4-BE49-F238E27FC236}">
                    <a16:creationId xmlns:a16="http://schemas.microsoft.com/office/drawing/2014/main" id="{00000000-0008-0000-0100-000054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33" name="Option Button 85" hidden="1">
                <a:extLst>
                  <a:ext uri="{63B3BB69-23CF-44E3-9099-C40C66FF867C}">
                    <a14:compatExt spid="_x0000_s1307733"/>
                  </a:ext>
                  <a:ext uri="{FF2B5EF4-FFF2-40B4-BE49-F238E27FC236}">
                    <a16:creationId xmlns:a16="http://schemas.microsoft.com/office/drawing/2014/main" id="{00000000-0008-0000-0100-000055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25</xdr:row>
          <xdr:rowOff>59777</xdr:rowOff>
        </xdr:from>
        <xdr:to>
          <xdr:col>18</xdr:col>
          <xdr:colOff>112876</xdr:colOff>
          <xdr:row>25</xdr:row>
          <xdr:rowOff>253782</xdr:rowOff>
        </xdr:to>
        <xdr:grpSp>
          <xdr:nvGrpSpPr>
            <xdr:cNvPr id="116" name="Gruppieren 115">
              <a:extLst>
                <a:ext uri="{FF2B5EF4-FFF2-40B4-BE49-F238E27FC236}">
                  <a16:creationId xmlns:a16="http://schemas.microsoft.com/office/drawing/2014/main" id="{00000000-0008-0000-0100-000074000000}"/>
                </a:ext>
              </a:extLst>
            </xdr:cNvPr>
            <xdr:cNvGrpSpPr/>
          </xdr:nvGrpSpPr>
          <xdr:grpSpPr>
            <a:xfrm>
              <a:off x="4423225" y="8563697"/>
              <a:ext cx="2341911" cy="194005"/>
              <a:chOff x="3581386" y="2105164"/>
              <a:chExt cx="2247895" cy="276225"/>
            </a:xfrm>
          </xdr:grpSpPr>
          <xdr:sp macro="" textlink="">
            <xdr:nvSpPr>
              <xdr:cNvPr id="1307734" name="Group Box 86" hidden="1">
                <a:extLst>
                  <a:ext uri="{63B3BB69-23CF-44E3-9099-C40C66FF867C}">
                    <a14:compatExt spid="_x0000_s1307734"/>
                  </a:ext>
                  <a:ext uri="{FF2B5EF4-FFF2-40B4-BE49-F238E27FC236}">
                    <a16:creationId xmlns:a16="http://schemas.microsoft.com/office/drawing/2014/main" id="{00000000-0008-0000-0100-000056F413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735" name="Option Button 87" hidden="1">
                <a:extLst>
                  <a:ext uri="{63B3BB69-23CF-44E3-9099-C40C66FF867C}">
                    <a14:compatExt spid="_x0000_s1307735"/>
                  </a:ext>
                  <a:ext uri="{FF2B5EF4-FFF2-40B4-BE49-F238E27FC236}">
                    <a16:creationId xmlns:a16="http://schemas.microsoft.com/office/drawing/2014/main" id="{00000000-0008-0000-0100-000057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36" name="Option Button 88" hidden="1">
                <a:extLst>
                  <a:ext uri="{63B3BB69-23CF-44E3-9099-C40C66FF867C}">
                    <a14:compatExt spid="_x0000_s1307736"/>
                  </a:ext>
                  <a:ext uri="{FF2B5EF4-FFF2-40B4-BE49-F238E27FC236}">
                    <a16:creationId xmlns:a16="http://schemas.microsoft.com/office/drawing/2014/main" id="{00000000-0008-0000-0100-000058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37" name="Option Button 89" hidden="1">
                <a:extLst>
                  <a:ext uri="{63B3BB69-23CF-44E3-9099-C40C66FF867C}">
                    <a14:compatExt spid="_x0000_s1307737"/>
                  </a:ext>
                  <a:ext uri="{FF2B5EF4-FFF2-40B4-BE49-F238E27FC236}">
                    <a16:creationId xmlns:a16="http://schemas.microsoft.com/office/drawing/2014/main" id="{00000000-0008-0000-0100-000059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38" name="Option Button 90" hidden="1">
                <a:extLst>
                  <a:ext uri="{63B3BB69-23CF-44E3-9099-C40C66FF867C}">
                    <a14:compatExt spid="_x0000_s1307738"/>
                  </a:ext>
                  <a:ext uri="{FF2B5EF4-FFF2-40B4-BE49-F238E27FC236}">
                    <a16:creationId xmlns:a16="http://schemas.microsoft.com/office/drawing/2014/main" id="{00000000-0008-0000-0100-00005A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39" name="Option Button 91" hidden="1">
                <a:extLst>
                  <a:ext uri="{63B3BB69-23CF-44E3-9099-C40C66FF867C}">
                    <a14:compatExt spid="_x0000_s1307739"/>
                  </a:ext>
                  <a:ext uri="{FF2B5EF4-FFF2-40B4-BE49-F238E27FC236}">
                    <a16:creationId xmlns:a16="http://schemas.microsoft.com/office/drawing/2014/main" id="{00000000-0008-0000-0100-00005B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56965</xdr:colOff>
          <xdr:row>26</xdr:row>
          <xdr:rowOff>57254</xdr:rowOff>
        </xdr:from>
        <xdr:to>
          <xdr:col>18</xdr:col>
          <xdr:colOff>112876</xdr:colOff>
          <xdr:row>26</xdr:row>
          <xdr:rowOff>251259</xdr:rowOff>
        </xdr:to>
        <xdr:grpSp>
          <xdr:nvGrpSpPr>
            <xdr:cNvPr id="123" name="Gruppieren 122">
              <a:extLst>
                <a:ext uri="{FF2B5EF4-FFF2-40B4-BE49-F238E27FC236}">
                  <a16:creationId xmlns:a16="http://schemas.microsoft.com/office/drawing/2014/main" id="{00000000-0008-0000-0100-00007B000000}"/>
                </a:ext>
              </a:extLst>
            </xdr:cNvPr>
            <xdr:cNvGrpSpPr/>
          </xdr:nvGrpSpPr>
          <xdr:grpSpPr>
            <a:xfrm>
              <a:off x="4423225" y="8942174"/>
              <a:ext cx="2341911" cy="194005"/>
              <a:chOff x="3581386" y="2105164"/>
              <a:chExt cx="2247895" cy="276225"/>
            </a:xfrm>
          </xdr:grpSpPr>
          <xdr:sp macro="" textlink="">
            <xdr:nvSpPr>
              <xdr:cNvPr id="1307740" name="Group Box 92" hidden="1">
                <a:extLst>
                  <a:ext uri="{63B3BB69-23CF-44E3-9099-C40C66FF867C}">
                    <a14:compatExt spid="_x0000_s1307740"/>
                  </a:ext>
                  <a:ext uri="{FF2B5EF4-FFF2-40B4-BE49-F238E27FC236}">
                    <a16:creationId xmlns:a16="http://schemas.microsoft.com/office/drawing/2014/main" id="{00000000-0008-0000-0100-00005CF41300}"/>
                  </a:ext>
                </a:extLst>
              </xdr:cNvPr>
              <xdr:cNvSpPr/>
            </xdr:nvSpPr>
            <xdr:spPr bwMode="auto">
              <a:xfrm>
                <a:off x="3581386"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741" name="Option Button 93" hidden="1">
                <a:extLst>
                  <a:ext uri="{63B3BB69-23CF-44E3-9099-C40C66FF867C}">
                    <a14:compatExt spid="_x0000_s1307741"/>
                  </a:ext>
                  <a:ext uri="{FF2B5EF4-FFF2-40B4-BE49-F238E27FC236}">
                    <a16:creationId xmlns:a16="http://schemas.microsoft.com/office/drawing/2014/main" id="{00000000-0008-0000-0100-00005D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42" name="Option Button 94" hidden="1">
                <a:extLst>
                  <a:ext uri="{63B3BB69-23CF-44E3-9099-C40C66FF867C}">
                    <a14:compatExt spid="_x0000_s1307742"/>
                  </a:ext>
                  <a:ext uri="{FF2B5EF4-FFF2-40B4-BE49-F238E27FC236}">
                    <a16:creationId xmlns:a16="http://schemas.microsoft.com/office/drawing/2014/main" id="{00000000-0008-0000-0100-00005E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43" name="Option Button 95" hidden="1">
                <a:extLst>
                  <a:ext uri="{63B3BB69-23CF-44E3-9099-C40C66FF867C}">
                    <a14:compatExt spid="_x0000_s1307743"/>
                  </a:ext>
                  <a:ext uri="{FF2B5EF4-FFF2-40B4-BE49-F238E27FC236}">
                    <a16:creationId xmlns:a16="http://schemas.microsoft.com/office/drawing/2014/main" id="{00000000-0008-0000-0100-00005F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44" name="Option Button 96" hidden="1">
                <a:extLst>
                  <a:ext uri="{63B3BB69-23CF-44E3-9099-C40C66FF867C}">
                    <a14:compatExt spid="_x0000_s1307744"/>
                  </a:ext>
                  <a:ext uri="{FF2B5EF4-FFF2-40B4-BE49-F238E27FC236}">
                    <a16:creationId xmlns:a16="http://schemas.microsoft.com/office/drawing/2014/main" id="{00000000-0008-0000-0100-000060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45" name="Option Button 97" hidden="1">
                <a:extLst>
                  <a:ext uri="{63B3BB69-23CF-44E3-9099-C40C66FF867C}">
                    <a14:compatExt spid="_x0000_s1307745"/>
                  </a:ext>
                  <a:ext uri="{FF2B5EF4-FFF2-40B4-BE49-F238E27FC236}">
                    <a16:creationId xmlns:a16="http://schemas.microsoft.com/office/drawing/2014/main" id="{00000000-0008-0000-0100-000061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oneCellAnchor>
        <xdr:from>
          <xdr:col>7</xdr:col>
          <xdr:colOff>47255</xdr:colOff>
          <xdr:row>28</xdr:row>
          <xdr:rowOff>73823</xdr:rowOff>
        </xdr:from>
        <xdr:ext cx="2294286" cy="203716"/>
        <xdr:grpSp>
          <xdr:nvGrpSpPr>
            <xdr:cNvPr id="130" name="Gruppieren 129">
              <a:extLst>
                <a:ext uri="{FF2B5EF4-FFF2-40B4-BE49-F238E27FC236}">
                  <a16:creationId xmlns:a16="http://schemas.microsoft.com/office/drawing/2014/main" id="{00000000-0008-0000-0100-000082000000}"/>
                </a:ext>
              </a:extLst>
            </xdr:cNvPr>
            <xdr:cNvGrpSpPr/>
          </xdr:nvGrpSpPr>
          <xdr:grpSpPr>
            <a:xfrm>
              <a:off x="4413515" y="9720743"/>
              <a:ext cx="2294286" cy="203716"/>
              <a:chOff x="3581387" y="2105144"/>
              <a:chExt cx="2247892" cy="276225"/>
            </a:xfrm>
          </xdr:grpSpPr>
          <xdr:sp macro="" textlink="">
            <xdr:nvSpPr>
              <xdr:cNvPr id="1307746" name="Group Box 98" hidden="1">
                <a:extLst>
                  <a:ext uri="{63B3BB69-23CF-44E3-9099-C40C66FF867C}">
                    <a14:compatExt spid="_x0000_s1307746"/>
                  </a:ext>
                  <a:ext uri="{FF2B5EF4-FFF2-40B4-BE49-F238E27FC236}">
                    <a16:creationId xmlns:a16="http://schemas.microsoft.com/office/drawing/2014/main" id="{00000000-0008-0000-0100-000062F41300}"/>
                  </a:ext>
                </a:extLst>
              </xdr:cNvPr>
              <xdr:cNvSpPr/>
            </xdr:nvSpPr>
            <xdr:spPr bwMode="auto">
              <a:xfrm>
                <a:off x="3581387" y="2105144"/>
                <a:ext cx="2247892" cy="276225"/>
              </a:xfrm>
              <a:prstGeom prst="rect">
                <a:avLst/>
              </a:prstGeom>
              <a:noFill/>
              <a:ln w="9525">
                <a:miter lim="800000"/>
                <a:headEnd/>
                <a:tailEnd/>
              </a:ln>
              <a:extLst>
                <a:ext uri="{909E8E84-426E-40DD-AFC4-6F175D3DCCD1}">
                  <a14:hiddenFill>
                    <a:noFill/>
                  </a14:hiddenFill>
                </a:ext>
              </a:extLst>
            </xdr:spPr>
          </xdr:sp>
          <xdr:sp macro="" textlink="">
            <xdr:nvSpPr>
              <xdr:cNvPr id="1307747" name="Option Button 99" hidden="1">
                <a:extLst>
                  <a:ext uri="{63B3BB69-23CF-44E3-9099-C40C66FF867C}">
                    <a14:compatExt spid="_x0000_s1307747"/>
                  </a:ext>
                  <a:ext uri="{FF2B5EF4-FFF2-40B4-BE49-F238E27FC236}">
                    <a16:creationId xmlns:a16="http://schemas.microsoft.com/office/drawing/2014/main" id="{00000000-0008-0000-0100-000063F41300}"/>
                  </a:ext>
                </a:extLst>
              </xdr:cNvPr>
              <xdr:cNvSpPr/>
            </xdr:nvSpPr>
            <xdr:spPr bwMode="auto">
              <a:xfrm>
                <a:off x="3705222"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48" name="Option Button 100" hidden="1">
                <a:extLst>
                  <a:ext uri="{63B3BB69-23CF-44E3-9099-C40C66FF867C}">
                    <a14:compatExt spid="_x0000_s1307748"/>
                  </a:ext>
                  <a:ext uri="{FF2B5EF4-FFF2-40B4-BE49-F238E27FC236}">
                    <a16:creationId xmlns:a16="http://schemas.microsoft.com/office/drawing/2014/main" id="{00000000-0008-0000-0100-000064F41300}"/>
                  </a:ext>
                </a:extLst>
              </xdr:cNvPr>
              <xdr:cNvSpPr/>
            </xdr:nvSpPr>
            <xdr:spPr bwMode="auto">
              <a:xfrm>
                <a:off x="4143371"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49" name="Option Button 101" hidden="1">
                <a:extLst>
                  <a:ext uri="{63B3BB69-23CF-44E3-9099-C40C66FF867C}">
                    <a14:compatExt spid="_x0000_s1307749"/>
                  </a:ext>
                  <a:ext uri="{FF2B5EF4-FFF2-40B4-BE49-F238E27FC236}">
                    <a16:creationId xmlns:a16="http://schemas.microsoft.com/office/drawing/2014/main" id="{00000000-0008-0000-0100-000065F41300}"/>
                  </a:ext>
                </a:extLst>
              </xdr:cNvPr>
              <xdr:cNvSpPr/>
            </xdr:nvSpPr>
            <xdr:spPr bwMode="auto">
              <a:xfrm>
                <a:off x="4581519" y="215264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50" name="Option Button 102" hidden="1">
                <a:extLst>
                  <a:ext uri="{63B3BB69-23CF-44E3-9099-C40C66FF867C}">
                    <a14:compatExt spid="_x0000_s1307750"/>
                  </a:ext>
                  <a:ext uri="{FF2B5EF4-FFF2-40B4-BE49-F238E27FC236}">
                    <a16:creationId xmlns:a16="http://schemas.microsoft.com/office/drawing/2014/main" id="{00000000-0008-0000-0100-000066F41300}"/>
                  </a:ext>
                </a:extLst>
              </xdr:cNvPr>
              <xdr:cNvSpPr/>
            </xdr:nvSpPr>
            <xdr:spPr bwMode="auto">
              <a:xfrm>
                <a:off x="5019669"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51" name="Option Button 103" hidden="1">
                <a:extLst>
                  <a:ext uri="{63B3BB69-23CF-44E3-9099-C40C66FF867C}">
                    <a14:compatExt spid="_x0000_s1307751"/>
                  </a:ext>
                  <a:ext uri="{FF2B5EF4-FFF2-40B4-BE49-F238E27FC236}">
                    <a16:creationId xmlns:a16="http://schemas.microsoft.com/office/drawing/2014/main" id="{00000000-0008-0000-0100-000067F41300}"/>
                  </a:ext>
                </a:extLst>
              </xdr:cNvPr>
              <xdr:cNvSpPr/>
            </xdr:nvSpPr>
            <xdr:spPr bwMode="auto">
              <a:xfrm>
                <a:off x="5457824"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29</xdr:row>
          <xdr:rowOff>81644</xdr:rowOff>
        </xdr:from>
        <xdr:ext cx="2294277" cy="203708"/>
        <xdr:grpSp>
          <xdr:nvGrpSpPr>
            <xdr:cNvPr id="137" name="Gruppieren 136">
              <a:extLst>
                <a:ext uri="{FF2B5EF4-FFF2-40B4-BE49-F238E27FC236}">
                  <a16:creationId xmlns:a16="http://schemas.microsoft.com/office/drawing/2014/main" id="{00000000-0008-0000-0100-000089000000}"/>
                </a:ext>
              </a:extLst>
            </xdr:cNvPr>
            <xdr:cNvGrpSpPr/>
          </xdr:nvGrpSpPr>
          <xdr:grpSpPr>
            <a:xfrm>
              <a:off x="4413515" y="10269584"/>
              <a:ext cx="2294277" cy="203708"/>
              <a:chOff x="3581406" y="2103730"/>
              <a:chExt cx="2247901" cy="276223"/>
            </a:xfrm>
          </xdr:grpSpPr>
          <xdr:sp macro="" textlink="">
            <xdr:nvSpPr>
              <xdr:cNvPr id="1307752" name="Group Box 104" hidden="1">
                <a:extLst>
                  <a:ext uri="{63B3BB69-23CF-44E3-9099-C40C66FF867C}">
                    <a14:compatExt spid="_x0000_s1307752"/>
                  </a:ext>
                  <a:ext uri="{FF2B5EF4-FFF2-40B4-BE49-F238E27FC236}">
                    <a16:creationId xmlns:a16="http://schemas.microsoft.com/office/drawing/2014/main" id="{00000000-0008-0000-0100-000068F41300}"/>
                  </a:ext>
                </a:extLst>
              </xdr:cNvPr>
              <xdr:cNvSpPr/>
            </xdr:nvSpPr>
            <xdr:spPr bwMode="auto">
              <a:xfrm>
                <a:off x="3581406" y="2103730"/>
                <a:ext cx="2247901" cy="276223"/>
              </a:xfrm>
              <a:prstGeom prst="rect">
                <a:avLst/>
              </a:prstGeom>
              <a:noFill/>
              <a:ln w="9525">
                <a:miter lim="800000"/>
                <a:headEnd/>
                <a:tailEnd/>
              </a:ln>
              <a:extLst>
                <a:ext uri="{909E8E84-426E-40DD-AFC4-6F175D3DCCD1}">
                  <a14:hiddenFill>
                    <a:noFill/>
                  </a14:hiddenFill>
                </a:ext>
              </a:extLst>
            </xdr:spPr>
          </xdr:sp>
          <xdr:sp macro="" textlink="">
            <xdr:nvSpPr>
              <xdr:cNvPr id="1307753" name="Option Button 105" hidden="1">
                <a:extLst>
                  <a:ext uri="{63B3BB69-23CF-44E3-9099-C40C66FF867C}">
                    <a14:compatExt spid="_x0000_s1307753"/>
                  </a:ext>
                  <a:ext uri="{FF2B5EF4-FFF2-40B4-BE49-F238E27FC236}">
                    <a16:creationId xmlns:a16="http://schemas.microsoft.com/office/drawing/2014/main" id="{00000000-0008-0000-0100-000069F41300}"/>
                  </a:ext>
                </a:extLst>
              </xdr:cNvPr>
              <xdr:cNvSpPr/>
            </xdr:nvSpPr>
            <xdr:spPr bwMode="auto">
              <a:xfrm>
                <a:off x="37052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54" name="Option Button 106" hidden="1">
                <a:extLst>
                  <a:ext uri="{63B3BB69-23CF-44E3-9099-C40C66FF867C}">
                    <a14:compatExt spid="_x0000_s1307754"/>
                  </a:ext>
                  <a:ext uri="{FF2B5EF4-FFF2-40B4-BE49-F238E27FC236}">
                    <a16:creationId xmlns:a16="http://schemas.microsoft.com/office/drawing/2014/main" id="{00000000-0008-0000-0100-00006AF41300}"/>
                  </a:ext>
                </a:extLst>
              </xdr:cNvPr>
              <xdr:cNvSpPr/>
            </xdr:nvSpPr>
            <xdr:spPr bwMode="auto">
              <a:xfrm>
                <a:off x="4143374"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55" name="Option Button 107" hidden="1">
                <a:extLst>
                  <a:ext uri="{63B3BB69-23CF-44E3-9099-C40C66FF867C}">
                    <a14:compatExt spid="_x0000_s1307755"/>
                  </a:ext>
                  <a:ext uri="{FF2B5EF4-FFF2-40B4-BE49-F238E27FC236}">
                    <a16:creationId xmlns:a16="http://schemas.microsoft.com/office/drawing/2014/main" id="{00000000-0008-0000-0100-00006BF41300}"/>
                  </a:ext>
                </a:extLst>
              </xdr:cNvPr>
              <xdr:cNvSpPr/>
            </xdr:nvSpPr>
            <xdr:spPr bwMode="auto">
              <a:xfrm>
                <a:off x="4581526"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56" name="Option Button 108" hidden="1">
                <a:extLst>
                  <a:ext uri="{63B3BB69-23CF-44E3-9099-C40C66FF867C}">
                    <a14:compatExt spid="_x0000_s1307756"/>
                  </a:ext>
                  <a:ext uri="{FF2B5EF4-FFF2-40B4-BE49-F238E27FC236}">
                    <a16:creationId xmlns:a16="http://schemas.microsoft.com/office/drawing/2014/main" id="{00000000-0008-0000-0100-00006CF41300}"/>
                  </a:ext>
                </a:extLst>
              </xdr:cNvPr>
              <xdr:cNvSpPr/>
            </xdr:nvSpPr>
            <xdr:spPr bwMode="auto">
              <a:xfrm>
                <a:off x="501967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57" name="Option Button 109" hidden="1">
                <a:extLst>
                  <a:ext uri="{63B3BB69-23CF-44E3-9099-C40C66FF867C}">
                    <a14:compatExt spid="_x0000_s1307757"/>
                  </a:ext>
                  <a:ext uri="{FF2B5EF4-FFF2-40B4-BE49-F238E27FC236}">
                    <a16:creationId xmlns:a16="http://schemas.microsoft.com/office/drawing/2014/main" id="{00000000-0008-0000-0100-00006DF41300}"/>
                  </a:ext>
                </a:extLst>
              </xdr:cNvPr>
              <xdr:cNvSpPr/>
            </xdr:nvSpPr>
            <xdr:spPr bwMode="auto">
              <a:xfrm>
                <a:off x="54578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30</xdr:row>
          <xdr:rowOff>89457</xdr:rowOff>
        </xdr:from>
        <xdr:ext cx="2294286" cy="194005"/>
        <xdr:grpSp>
          <xdr:nvGrpSpPr>
            <xdr:cNvPr id="144" name="Gruppieren 143">
              <a:extLst>
                <a:ext uri="{FF2B5EF4-FFF2-40B4-BE49-F238E27FC236}">
                  <a16:creationId xmlns:a16="http://schemas.microsoft.com/office/drawing/2014/main" id="{00000000-0008-0000-0100-000090000000}"/>
                </a:ext>
              </a:extLst>
            </xdr:cNvPr>
            <xdr:cNvGrpSpPr/>
          </xdr:nvGrpSpPr>
          <xdr:grpSpPr>
            <a:xfrm>
              <a:off x="4413515" y="10848897"/>
              <a:ext cx="2294286" cy="194005"/>
              <a:chOff x="3581389" y="2105164"/>
              <a:chExt cx="2247895" cy="276225"/>
            </a:xfrm>
          </xdr:grpSpPr>
          <xdr:sp macro="" textlink="">
            <xdr:nvSpPr>
              <xdr:cNvPr id="1307758" name="Group Box 110" hidden="1">
                <a:extLst>
                  <a:ext uri="{63B3BB69-23CF-44E3-9099-C40C66FF867C}">
                    <a14:compatExt spid="_x0000_s1307758"/>
                  </a:ext>
                  <a:ext uri="{FF2B5EF4-FFF2-40B4-BE49-F238E27FC236}">
                    <a16:creationId xmlns:a16="http://schemas.microsoft.com/office/drawing/2014/main" id="{00000000-0008-0000-0100-00006E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759" name="Option Button 111" hidden="1">
                <a:extLst>
                  <a:ext uri="{63B3BB69-23CF-44E3-9099-C40C66FF867C}">
                    <a14:compatExt spid="_x0000_s1307759"/>
                  </a:ext>
                  <a:ext uri="{FF2B5EF4-FFF2-40B4-BE49-F238E27FC236}">
                    <a16:creationId xmlns:a16="http://schemas.microsoft.com/office/drawing/2014/main" id="{00000000-0008-0000-0100-00006F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60" name="Option Button 112" hidden="1">
                <a:extLst>
                  <a:ext uri="{63B3BB69-23CF-44E3-9099-C40C66FF867C}">
                    <a14:compatExt spid="_x0000_s1307760"/>
                  </a:ext>
                  <a:ext uri="{FF2B5EF4-FFF2-40B4-BE49-F238E27FC236}">
                    <a16:creationId xmlns:a16="http://schemas.microsoft.com/office/drawing/2014/main" id="{00000000-0008-0000-0100-000070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61" name="Option Button 113" hidden="1">
                <a:extLst>
                  <a:ext uri="{63B3BB69-23CF-44E3-9099-C40C66FF867C}">
                    <a14:compatExt spid="_x0000_s1307761"/>
                  </a:ext>
                  <a:ext uri="{FF2B5EF4-FFF2-40B4-BE49-F238E27FC236}">
                    <a16:creationId xmlns:a16="http://schemas.microsoft.com/office/drawing/2014/main" id="{00000000-0008-0000-0100-000071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62" name="Option Button 114" hidden="1">
                <a:extLst>
                  <a:ext uri="{63B3BB69-23CF-44E3-9099-C40C66FF867C}">
                    <a14:compatExt spid="_x0000_s1307762"/>
                  </a:ext>
                  <a:ext uri="{FF2B5EF4-FFF2-40B4-BE49-F238E27FC236}">
                    <a16:creationId xmlns:a16="http://schemas.microsoft.com/office/drawing/2014/main" id="{00000000-0008-0000-0100-000072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63" name="Option Button 115" hidden="1">
                <a:extLst>
                  <a:ext uri="{63B3BB69-23CF-44E3-9099-C40C66FF867C}">
                    <a14:compatExt spid="_x0000_s1307763"/>
                  </a:ext>
                  <a:ext uri="{FF2B5EF4-FFF2-40B4-BE49-F238E27FC236}">
                    <a16:creationId xmlns:a16="http://schemas.microsoft.com/office/drawing/2014/main" id="{00000000-0008-0000-0100-000073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27</xdr:row>
          <xdr:rowOff>66577</xdr:rowOff>
        </xdr:from>
        <xdr:ext cx="2303996" cy="203141"/>
        <xdr:grpSp>
          <xdr:nvGrpSpPr>
            <xdr:cNvPr id="151" name="Gruppieren 150">
              <a:extLst>
                <a:ext uri="{FF2B5EF4-FFF2-40B4-BE49-F238E27FC236}">
                  <a16:creationId xmlns:a16="http://schemas.microsoft.com/office/drawing/2014/main" id="{00000000-0008-0000-0100-000097000000}"/>
                </a:ext>
              </a:extLst>
            </xdr:cNvPr>
            <xdr:cNvGrpSpPr/>
          </xdr:nvGrpSpPr>
          <xdr:grpSpPr>
            <a:xfrm>
              <a:off x="4413515" y="9332497"/>
              <a:ext cx="2303996" cy="203141"/>
              <a:chOff x="3581395" y="2104210"/>
              <a:chExt cx="2247900" cy="276226"/>
            </a:xfrm>
          </xdr:grpSpPr>
          <xdr:sp macro="" textlink="">
            <xdr:nvSpPr>
              <xdr:cNvPr id="1307764" name="Group Box 116" hidden="1">
                <a:extLst>
                  <a:ext uri="{63B3BB69-23CF-44E3-9099-C40C66FF867C}">
                    <a14:compatExt spid="_x0000_s1307764"/>
                  </a:ext>
                  <a:ext uri="{FF2B5EF4-FFF2-40B4-BE49-F238E27FC236}">
                    <a16:creationId xmlns:a16="http://schemas.microsoft.com/office/drawing/2014/main" id="{00000000-0008-0000-0100-000074F41300}"/>
                  </a:ext>
                </a:extLst>
              </xdr:cNvPr>
              <xdr:cNvSpPr/>
            </xdr:nvSpPr>
            <xdr:spPr bwMode="auto">
              <a:xfrm>
                <a:off x="3581395" y="2104210"/>
                <a:ext cx="2247900" cy="276226"/>
              </a:xfrm>
              <a:prstGeom prst="rect">
                <a:avLst/>
              </a:prstGeom>
              <a:noFill/>
              <a:ln w="9525">
                <a:miter lim="800000"/>
                <a:headEnd/>
                <a:tailEnd/>
              </a:ln>
              <a:extLst>
                <a:ext uri="{909E8E84-426E-40DD-AFC4-6F175D3DCCD1}">
                  <a14:hiddenFill>
                    <a:noFill/>
                  </a14:hiddenFill>
                </a:ext>
              </a:extLst>
            </xdr:spPr>
          </xdr:sp>
          <xdr:sp macro="" textlink="">
            <xdr:nvSpPr>
              <xdr:cNvPr id="1307765" name="Option Button 117" hidden="1">
                <a:extLst>
                  <a:ext uri="{63B3BB69-23CF-44E3-9099-C40C66FF867C}">
                    <a14:compatExt spid="_x0000_s1307765"/>
                  </a:ext>
                  <a:ext uri="{FF2B5EF4-FFF2-40B4-BE49-F238E27FC236}">
                    <a16:creationId xmlns:a16="http://schemas.microsoft.com/office/drawing/2014/main" id="{00000000-0008-0000-0100-000075F41300}"/>
                  </a:ext>
                </a:extLst>
              </xdr:cNvPr>
              <xdr:cNvSpPr/>
            </xdr:nvSpPr>
            <xdr:spPr bwMode="auto">
              <a:xfrm>
                <a:off x="3705225"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66" name="Option Button 118" hidden="1">
                <a:extLst>
                  <a:ext uri="{63B3BB69-23CF-44E3-9099-C40C66FF867C}">
                    <a14:compatExt spid="_x0000_s1307766"/>
                  </a:ext>
                  <a:ext uri="{FF2B5EF4-FFF2-40B4-BE49-F238E27FC236}">
                    <a16:creationId xmlns:a16="http://schemas.microsoft.com/office/drawing/2014/main" id="{00000000-0008-0000-0100-000076F41300}"/>
                  </a:ext>
                </a:extLst>
              </xdr:cNvPr>
              <xdr:cNvSpPr/>
            </xdr:nvSpPr>
            <xdr:spPr bwMode="auto">
              <a:xfrm>
                <a:off x="4143376"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67" name="Option Button 119" hidden="1">
                <a:extLst>
                  <a:ext uri="{63B3BB69-23CF-44E3-9099-C40C66FF867C}">
                    <a14:compatExt spid="_x0000_s1307767"/>
                  </a:ext>
                  <a:ext uri="{FF2B5EF4-FFF2-40B4-BE49-F238E27FC236}">
                    <a16:creationId xmlns:a16="http://schemas.microsoft.com/office/drawing/2014/main" id="{00000000-0008-0000-0100-000077F41300}"/>
                  </a:ext>
                </a:extLst>
              </xdr:cNvPr>
              <xdr:cNvSpPr/>
            </xdr:nvSpPr>
            <xdr:spPr bwMode="auto">
              <a:xfrm>
                <a:off x="4581526"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68" name="Option Button 120" hidden="1">
                <a:extLst>
                  <a:ext uri="{63B3BB69-23CF-44E3-9099-C40C66FF867C}">
                    <a14:compatExt spid="_x0000_s1307768"/>
                  </a:ext>
                  <a:ext uri="{FF2B5EF4-FFF2-40B4-BE49-F238E27FC236}">
                    <a16:creationId xmlns:a16="http://schemas.microsoft.com/office/drawing/2014/main" id="{00000000-0008-0000-0100-000078F41300}"/>
                  </a:ext>
                </a:extLst>
              </xdr:cNvPr>
              <xdr:cNvSpPr/>
            </xdr:nvSpPr>
            <xdr:spPr bwMode="auto">
              <a:xfrm>
                <a:off x="5019673"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69" name="Option Button 121" hidden="1">
                <a:extLst>
                  <a:ext uri="{63B3BB69-23CF-44E3-9099-C40C66FF867C}">
                    <a14:compatExt spid="_x0000_s1307769"/>
                  </a:ext>
                  <a:ext uri="{FF2B5EF4-FFF2-40B4-BE49-F238E27FC236}">
                    <a16:creationId xmlns:a16="http://schemas.microsoft.com/office/drawing/2014/main" id="{00000000-0008-0000-0100-000079F41300}"/>
                  </a:ext>
                </a:extLst>
              </xdr:cNvPr>
              <xdr:cNvSpPr/>
            </xdr:nvSpPr>
            <xdr:spPr bwMode="auto">
              <a:xfrm>
                <a:off x="5457824"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31</xdr:row>
          <xdr:rowOff>87567</xdr:rowOff>
        </xdr:from>
        <xdr:ext cx="2294286" cy="194005"/>
        <xdr:grpSp>
          <xdr:nvGrpSpPr>
            <xdr:cNvPr id="158" name="Gruppieren 157">
              <a:extLst>
                <a:ext uri="{FF2B5EF4-FFF2-40B4-BE49-F238E27FC236}">
                  <a16:creationId xmlns:a16="http://schemas.microsoft.com/office/drawing/2014/main" id="{00000000-0008-0000-0100-00009E000000}"/>
                </a:ext>
              </a:extLst>
            </xdr:cNvPr>
            <xdr:cNvGrpSpPr/>
          </xdr:nvGrpSpPr>
          <xdr:grpSpPr>
            <a:xfrm>
              <a:off x="4413515" y="11228007"/>
              <a:ext cx="2294286" cy="194005"/>
              <a:chOff x="3581389" y="2105164"/>
              <a:chExt cx="2247895" cy="276225"/>
            </a:xfrm>
          </xdr:grpSpPr>
          <xdr:sp macro="" textlink="">
            <xdr:nvSpPr>
              <xdr:cNvPr id="1307770" name="Group Box 122" hidden="1">
                <a:extLst>
                  <a:ext uri="{63B3BB69-23CF-44E3-9099-C40C66FF867C}">
                    <a14:compatExt spid="_x0000_s1307770"/>
                  </a:ext>
                  <a:ext uri="{FF2B5EF4-FFF2-40B4-BE49-F238E27FC236}">
                    <a16:creationId xmlns:a16="http://schemas.microsoft.com/office/drawing/2014/main" id="{00000000-0008-0000-0100-00007A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771" name="Option Button 123" hidden="1">
                <a:extLst>
                  <a:ext uri="{63B3BB69-23CF-44E3-9099-C40C66FF867C}">
                    <a14:compatExt spid="_x0000_s1307771"/>
                  </a:ext>
                  <a:ext uri="{FF2B5EF4-FFF2-40B4-BE49-F238E27FC236}">
                    <a16:creationId xmlns:a16="http://schemas.microsoft.com/office/drawing/2014/main" id="{00000000-0008-0000-0100-00007B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72" name="Option Button 124" hidden="1">
                <a:extLst>
                  <a:ext uri="{63B3BB69-23CF-44E3-9099-C40C66FF867C}">
                    <a14:compatExt spid="_x0000_s1307772"/>
                  </a:ext>
                  <a:ext uri="{FF2B5EF4-FFF2-40B4-BE49-F238E27FC236}">
                    <a16:creationId xmlns:a16="http://schemas.microsoft.com/office/drawing/2014/main" id="{00000000-0008-0000-0100-00007C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73" name="Option Button 125" hidden="1">
                <a:extLst>
                  <a:ext uri="{63B3BB69-23CF-44E3-9099-C40C66FF867C}">
                    <a14:compatExt spid="_x0000_s1307773"/>
                  </a:ext>
                  <a:ext uri="{FF2B5EF4-FFF2-40B4-BE49-F238E27FC236}">
                    <a16:creationId xmlns:a16="http://schemas.microsoft.com/office/drawing/2014/main" id="{00000000-0008-0000-0100-00007D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74" name="Option Button 126" hidden="1">
                <a:extLst>
                  <a:ext uri="{63B3BB69-23CF-44E3-9099-C40C66FF867C}">
                    <a14:compatExt spid="_x0000_s1307774"/>
                  </a:ext>
                  <a:ext uri="{FF2B5EF4-FFF2-40B4-BE49-F238E27FC236}">
                    <a16:creationId xmlns:a16="http://schemas.microsoft.com/office/drawing/2014/main" id="{00000000-0008-0000-0100-00007E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75" name="Option Button 127" hidden="1">
                <a:extLst>
                  <a:ext uri="{63B3BB69-23CF-44E3-9099-C40C66FF867C}">
                    <a14:compatExt spid="_x0000_s1307775"/>
                  </a:ext>
                  <a:ext uri="{FF2B5EF4-FFF2-40B4-BE49-F238E27FC236}">
                    <a16:creationId xmlns:a16="http://schemas.microsoft.com/office/drawing/2014/main" id="{00000000-0008-0000-0100-00007F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32</xdr:row>
          <xdr:rowOff>85677</xdr:rowOff>
        </xdr:from>
        <xdr:ext cx="2294286" cy="194005"/>
        <xdr:grpSp>
          <xdr:nvGrpSpPr>
            <xdr:cNvPr id="165" name="Gruppieren 164">
              <a:extLst>
                <a:ext uri="{FF2B5EF4-FFF2-40B4-BE49-F238E27FC236}">
                  <a16:creationId xmlns:a16="http://schemas.microsoft.com/office/drawing/2014/main" id="{00000000-0008-0000-0100-0000A5000000}"/>
                </a:ext>
              </a:extLst>
            </xdr:cNvPr>
            <xdr:cNvGrpSpPr/>
          </xdr:nvGrpSpPr>
          <xdr:grpSpPr>
            <a:xfrm>
              <a:off x="4413515" y="11607117"/>
              <a:ext cx="2294286" cy="194005"/>
              <a:chOff x="3581389" y="2105164"/>
              <a:chExt cx="2247895" cy="276225"/>
            </a:xfrm>
          </xdr:grpSpPr>
          <xdr:sp macro="" textlink="">
            <xdr:nvSpPr>
              <xdr:cNvPr id="1307776" name="Group Box 128" hidden="1">
                <a:extLst>
                  <a:ext uri="{63B3BB69-23CF-44E3-9099-C40C66FF867C}">
                    <a14:compatExt spid="_x0000_s1307776"/>
                  </a:ext>
                  <a:ext uri="{FF2B5EF4-FFF2-40B4-BE49-F238E27FC236}">
                    <a16:creationId xmlns:a16="http://schemas.microsoft.com/office/drawing/2014/main" id="{00000000-0008-0000-0100-000080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777" name="Option Button 129" hidden="1">
                <a:extLst>
                  <a:ext uri="{63B3BB69-23CF-44E3-9099-C40C66FF867C}">
                    <a14:compatExt spid="_x0000_s1307777"/>
                  </a:ext>
                  <a:ext uri="{FF2B5EF4-FFF2-40B4-BE49-F238E27FC236}">
                    <a16:creationId xmlns:a16="http://schemas.microsoft.com/office/drawing/2014/main" id="{00000000-0008-0000-0100-000081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78" name="Option Button 130" hidden="1">
                <a:extLst>
                  <a:ext uri="{63B3BB69-23CF-44E3-9099-C40C66FF867C}">
                    <a14:compatExt spid="_x0000_s1307778"/>
                  </a:ext>
                  <a:ext uri="{FF2B5EF4-FFF2-40B4-BE49-F238E27FC236}">
                    <a16:creationId xmlns:a16="http://schemas.microsoft.com/office/drawing/2014/main" id="{00000000-0008-0000-0100-000082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79" name="Option Button 131" hidden="1">
                <a:extLst>
                  <a:ext uri="{63B3BB69-23CF-44E3-9099-C40C66FF867C}">
                    <a14:compatExt spid="_x0000_s1307779"/>
                  </a:ext>
                  <a:ext uri="{FF2B5EF4-FFF2-40B4-BE49-F238E27FC236}">
                    <a16:creationId xmlns:a16="http://schemas.microsoft.com/office/drawing/2014/main" id="{00000000-0008-0000-0100-000083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80" name="Option Button 132" hidden="1">
                <a:extLst>
                  <a:ext uri="{63B3BB69-23CF-44E3-9099-C40C66FF867C}">
                    <a14:compatExt spid="_x0000_s1307780"/>
                  </a:ext>
                  <a:ext uri="{FF2B5EF4-FFF2-40B4-BE49-F238E27FC236}">
                    <a16:creationId xmlns:a16="http://schemas.microsoft.com/office/drawing/2014/main" id="{00000000-0008-0000-0100-000084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81" name="Option Button 133" hidden="1">
                <a:extLst>
                  <a:ext uri="{63B3BB69-23CF-44E3-9099-C40C66FF867C}">
                    <a14:compatExt spid="_x0000_s1307781"/>
                  </a:ext>
                  <a:ext uri="{FF2B5EF4-FFF2-40B4-BE49-F238E27FC236}">
                    <a16:creationId xmlns:a16="http://schemas.microsoft.com/office/drawing/2014/main" id="{00000000-0008-0000-0100-000085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33</xdr:row>
          <xdr:rowOff>83787</xdr:rowOff>
        </xdr:from>
        <xdr:ext cx="2294286" cy="194005"/>
        <xdr:grpSp>
          <xdr:nvGrpSpPr>
            <xdr:cNvPr id="172" name="Gruppieren 171">
              <a:extLst>
                <a:ext uri="{FF2B5EF4-FFF2-40B4-BE49-F238E27FC236}">
                  <a16:creationId xmlns:a16="http://schemas.microsoft.com/office/drawing/2014/main" id="{00000000-0008-0000-0100-0000AC000000}"/>
                </a:ext>
              </a:extLst>
            </xdr:cNvPr>
            <xdr:cNvGrpSpPr/>
          </xdr:nvGrpSpPr>
          <xdr:grpSpPr>
            <a:xfrm>
              <a:off x="4413515" y="11986227"/>
              <a:ext cx="2294286" cy="194005"/>
              <a:chOff x="3581389" y="2105164"/>
              <a:chExt cx="2247895" cy="276225"/>
            </a:xfrm>
          </xdr:grpSpPr>
          <xdr:sp macro="" textlink="">
            <xdr:nvSpPr>
              <xdr:cNvPr id="1307782" name="Group Box 134" hidden="1">
                <a:extLst>
                  <a:ext uri="{63B3BB69-23CF-44E3-9099-C40C66FF867C}">
                    <a14:compatExt spid="_x0000_s1307782"/>
                  </a:ext>
                  <a:ext uri="{FF2B5EF4-FFF2-40B4-BE49-F238E27FC236}">
                    <a16:creationId xmlns:a16="http://schemas.microsoft.com/office/drawing/2014/main" id="{00000000-0008-0000-0100-000086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783" name="Option Button 135" hidden="1">
                <a:extLst>
                  <a:ext uri="{63B3BB69-23CF-44E3-9099-C40C66FF867C}">
                    <a14:compatExt spid="_x0000_s1307783"/>
                  </a:ext>
                  <a:ext uri="{FF2B5EF4-FFF2-40B4-BE49-F238E27FC236}">
                    <a16:creationId xmlns:a16="http://schemas.microsoft.com/office/drawing/2014/main" id="{00000000-0008-0000-0100-000087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84" name="Option Button 136" hidden="1">
                <a:extLst>
                  <a:ext uri="{63B3BB69-23CF-44E3-9099-C40C66FF867C}">
                    <a14:compatExt spid="_x0000_s1307784"/>
                  </a:ext>
                  <a:ext uri="{FF2B5EF4-FFF2-40B4-BE49-F238E27FC236}">
                    <a16:creationId xmlns:a16="http://schemas.microsoft.com/office/drawing/2014/main" id="{00000000-0008-0000-0100-000088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85" name="Option Button 137" hidden="1">
                <a:extLst>
                  <a:ext uri="{63B3BB69-23CF-44E3-9099-C40C66FF867C}">
                    <a14:compatExt spid="_x0000_s1307785"/>
                  </a:ext>
                  <a:ext uri="{FF2B5EF4-FFF2-40B4-BE49-F238E27FC236}">
                    <a16:creationId xmlns:a16="http://schemas.microsoft.com/office/drawing/2014/main" id="{00000000-0008-0000-0100-000089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86" name="Option Button 138" hidden="1">
                <a:extLst>
                  <a:ext uri="{63B3BB69-23CF-44E3-9099-C40C66FF867C}">
                    <a14:compatExt spid="_x0000_s1307786"/>
                  </a:ext>
                  <a:ext uri="{FF2B5EF4-FFF2-40B4-BE49-F238E27FC236}">
                    <a16:creationId xmlns:a16="http://schemas.microsoft.com/office/drawing/2014/main" id="{00000000-0008-0000-0100-00008A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87" name="Option Button 139" hidden="1">
                <a:extLst>
                  <a:ext uri="{63B3BB69-23CF-44E3-9099-C40C66FF867C}">
                    <a14:compatExt spid="_x0000_s1307787"/>
                  </a:ext>
                  <a:ext uri="{FF2B5EF4-FFF2-40B4-BE49-F238E27FC236}">
                    <a16:creationId xmlns:a16="http://schemas.microsoft.com/office/drawing/2014/main" id="{00000000-0008-0000-0100-00008B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34</xdr:row>
          <xdr:rowOff>81897</xdr:rowOff>
        </xdr:from>
        <xdr:ext cx="2294286" cy="194005"/>
        <xdr:grpSp>
          <xdr:nvGrpSpPr>
            <xdr:cNvPr id="179" name="Gruppieren 178">
              <a:extLst>
                <a:ext uri="{FF2B5EF4-FFF2-40B4-BE49-F238E27FC236}">
                  <a16:creationId xmlns:a16="http://schemas.microsoft.com/office/drawing/2014/main" id="{00000000-0008-0000-0100-0000B3000000}"/>
                </a:ext>
              </a:extLst>
            </xdr:cNvPr>
            <xdr:cNvGrpSpPr/>
          </xdr:nvGrpSpPr>
          <xdr:grpSpPr>
            <a:xfrm>
              <a:off x="4413515" y="12365337"/>
              <a:ext cx="2294286" cy="194005"/>
              <a:chOff x="3581389" y="2105164"/>
              <a:chExt cx="2247895" cy="276225"/>
            </a:xfrm>
          </xdr:grpSpPr>
          <xdr:sp macro="" textlink="">
            <xdr:nvSpPr>
              <xdr:cNvPr id="1307788" name="Group Box 140" hidden="1">
                <a:extLst>
                  <a:ext uri="{63B3BB69-23CF-44E3-9099-C40C66FF867C}">
                    <a14:compatExt spid="_x0000_s1307788"/>
                  </a:ext>
                  <a:ext uri="{FF2B5EF4-FFF2-40B4-BE49-F238E27FC236}">
                    <a16:creationId xmlns:a16="http://schemas.microsoft.com/office/drawing/2014/main" id="{00000000-0008-0000-0100-00008C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789" name="Option Button 141" hidden="1">
                <a:extLst>
                  <a:ext uri="{63B3BB69-23CF-44E3-9099-C40C66FF867C}">
                    <a14:compatExt spid="_x0000_s1307789"/>
                  </a:ext>
                  <a:ext uri="{FF2B5EF4-FFF2-40B4-BE49-F238E27FC236}">
                    <a16:creationId xmlns:a16="http://schemas.microsoft.com/office/drawing/2014/main" id="{00000000-0008-0000-0100-00008D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90" name="Option Button 142" hidden="1">
                <a:extLst>
                  <a:ext uri="{63B3BB69-23CF-44E3-9099-C40C66FF867C}">
                    <a14:compatExt spid="_x0000_s1307790"/>
                  </a:ext>
                  <a:ext uri="{FF2B5EF4-FFF2-40B4-BE49-F238E27FC236}">
                    <a16:creationId xmlns:a16="http://schemas.microsoft.com/office/drawing/2014/main" id="{00000000-0008-0000-0100-00008E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91" name="Option Button 143" hidden="1">
                <a:extLst>
                  <a:ext uri="{63B3BB69-23CF-44E3-9099-C40C66FF867C}">
                    <a14:compatExt spid="_x0000_s1307791"/>
                  </a:ext>
                  <a:ext uri="{FF2B5EF4-FFF2-40B4-BE49-F238E27FC236}">
                    <a16:creationId xmlns:a16="http://schemas.microsoft.com/office/drawing/2014/main" id="{00000000-0008-0000-0100-00008F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92" name="Option Button 144" hidden="1">
                <a:extLst>
                  <a:ext uri="{63B3BB69-23CF-44E3-9099-C40C66FF867C}">
                    <a14:compatExt spid="_x0000_s1307792"/>
                  </a:ext>
                  <a:ext uri="{FF2B5EF4-FFF2-40B4-BE49-F238E27FC236}">
                    <a16:creationId xmlns:a16="http://schemas.microsoft.com/office/drawing/2014/main" id="{00000000-0008-0000-0100-000090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93" name="Option Button 145" hidden="1">
                <a:extLst>
                  <a:ext uri="{63B3BB69-23CF-44E3-9099-C40C66FF867C}">
                    <a14:compatExt spid="_x0000_s1307793"/>
                  </a:ext>
                  <a:ext uri="{FF2B5EF4-FFF2-40B4-BE49-F238E27FC236}">
                    <a16:creationId xmlns:a16="http://schemas.microsoft.com/office/drawing/2014/main" id="{00000000-0008-0000-0100-000091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35</xdr:row>
          <xdr:rowOff>80007</xdr:rowOff>
        </xdr:from>
        <xdr:ext cx="2294286" cy="194005"/>
        <xdr:grpSp>
          <xdr:nvGrpSpPr>
            <xdr:cNvPr id="186" name="Gruppieren 185">
              <a:extLst>
                <a:ext uri="{FF2B5EF4-FFF2-40B4-BE49-F238E27FC236}">
                  <a16:creationId xmlns:a16="http://schemas.microsoft.com/office/drawing/2014/main" id="{00000000-0008-0000-0100-0000BA000000}"/>
                </a:ext>
              </a:extLst>
            </xdr:cNvPr>
            <xdr:cNvGrpSpPr/>
          </xdr:nvGrpSpPr>
          <xdr:grpSpPr>
            <a:xfrm>
              <a:off x="4413515" y="12744447"/>
              <a:ext cx="2294286" cy="194005"/>
              <a:chOff x="3581389" y="2105164"/>
              <a:chExt cx="2247895" cy="276225"/>
            </a:xfrm>
          </xdr:grpSpPr>
          <xdr:sp macro="" textlink="">
            <xdr:nvSpPr>
              <xdr:cNvPr id="1307794" name="Group Box 146" hidden="1">
                <a:extLst>
                  <a:ext uri="{63B3BB69-23CF-44E3-9099-C40C66FF867C}">
                    <a14:compatExt spid="_x0000_s1307794"/>
                  </a:ext>
                  <a:ext uri="{FF2B5EF4-FFF2-40B4-BE49-F238E27FC236}">
                    <a16:creationId xmlns:a16="http://schemas.microsoft.com/office/drawing/2014/main" id="{00000000-0008-0000-0100-000092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795" name="Option Button 147" hidden="1">
                <a:extLst>
                  <a:ext uri="{63B3BB69-23CF-44E3-9099-C40C66FF867C}">
                    <a14:compatExt spid="_x0000_s1307795"/>
                  </a:ext>
                  <a:ext uri="{FF2B5EF4-FFF2-40B4-BE49-F238E27FC236}">
                    <a16:creationId xmlns:a16="http://schemas.microsoft.com/office/drawing/2014/main" id="{00000000-0008-0000-0100-000093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96" name="Option Button 148" hidden="1">
                <a:extLst>
                  <a:ext uri="{63B3BB69-23CF-44E3-9099-C40C66FF867C}">
                    <a14:compatExt spid="_x0000_s1307796"/>
                  </a:ext>
                  <a:ext uri="{FF2B5EF4-FFF2-40B4-BE49-F238E27FC236}">
                    <a16:creationId xmlns:a16="http://schemas.microsoft.com/office/drawing/2014/main" id="{00000000-0008-0000-0100-000094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97" name="Option Button 149" hidden="1">
                <a:extLst>
                  <a:ext uri="{63B3BB69-23CF-44E3-9099-C40C66FF867C}">
                    <a14:compatExt spid="_x0000_s1307797"/>
                  </a:ext>
                  <a:ext uri="{FF2B5EF4-FFF2-40B4-BE49-F238E27FC236}">
                    <a16:creationId xmlns:a16="http://schemas.microsoft.com/office/drawing/2014/main" id="{00000000-0008-0000-0100-000095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98" name="Option Button 150" hidden="1">
                <a:extLst>
                  <a:ext uri="{63B3BB69-23CF-44E3-9099-C40C66FF867C}">
                    <a14:compatExt spid="_x0000_s1307798"/>
                  </a:ext>
                  <a:ext uri="{FF2B5EF4-FFF2-40B4-BE49-F238E27FC236}">
                    <a16:creationId xmlns:a16="http://schemas.microsoft.com/office/drawing/2014/main" id="{00000000-0008-0000-0100-000096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799" name="Option Button 151" hidden="1">
                <a:extLst>
                  <a:ext uri="{63B3BB69-23CF-44E3-9099-C40C66FF867C}">
                    <a14:compatExt spid="_x0000_s1307799"/>
                  </a:ext>
                  <a:ext uri="{FF2B5EF4-FFF2-40B4-BE49-F238E27FC236}">
                    <a16:creationId xmlns:a16="http://schemas.microsoft.com/office/drawing/2014/main" id="{00000000-0008-0000-0100-000097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36</xdr:row>
          <xdr:rowOff>78117</xdr:rowOff>
        </xdr:from>
        <xdr:ext cx="2294286" cy="194005"/>
        <xdr:grpSp>
          <xdr:nvGrpSpPr>
            <xdr:cNvPr id="193" name="Gruppieren 192">
              <a:extLst>
                <a:ext uri="{FF2B5EF4-FFF2-40B4-BE49-F238E27FC236}">
                  <a16:creationId xmlns:a16="http://schemas.microsoft.com/office/drawing/2014/main" id="{00000000-0008-0000-0100-0000C1000000}"/>
                </a:ext>
              </a:extLst>
            </xdr:cNvPr>
            <xdr:cNvGrpSpPr/>
          </xdr:nvGrpSpPr>
          <xdr:grpSpPr>
            <a:xfrm>
              <a:off x="4413515" y="13123557"/>
              <a:ext cx="2294286" cy="194005"/>
              <a:chOff x="3581389" y="2105164"/>
              <a:chExt cx="2247895" cy="276225"/>
            </a:xfrm>
          </xdr:grpSpPr>
          <xdr:sp macro="" textlink="">
            <xdr:nvSpPr>
              <xdr:cNvPr id="1307800" name="Group Box 152" hidden="1">
                <a:extLst>
                  <a:ext uri="{63B3BB69-23CF-44E3-9099-C40C66FF867C}">
                    <a14:compatExt spid="_x0000_s1307800"/>
                  </a:ext>
                  <a:ext uri="{FF2B5EF4-FFF2-40B4-BE49-F238E27FC236}">
                    <a16:creationId xmlns:a16="http://schemas.microsoft.com/office/drawing/2014/main" id="{00000000-0008-0000-0100-000098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801" name="Option Button 153" hidden="1">
                <a:extLst>
                  <a:ext uri="{63B3BB69-23CF-44E3-9099-C40C66FF867C}">
                    <a14:compatExt spid="_x0000_s1307801"/>
                  </a:ext>
                  <a:ext uri="{FF2B5EF4-FFF2-40B4-BE49-F238E27FC236}">
                    <a16:creationId xmlns:a16="http://schemas.microsoft.com/office/drawing/2014/main" id="{00000000-0008-0000-0100-000099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02" name="Option Button 154" hidden="1">
                <a:extLst>
                  <a:ext uri="{63B3BB69-23CF-44E3-9099-C40C66FF867C}">
                    <a14:compatExt spid="_x0000_s1307802"/>
                  </a:ext>
                  <a:ext uri="{FF2B5EF4-FFF2-40B4-BE49-F238E27FC236}">
                    <a16:creationId xmlns:a16="http://schemas.microsoft.com/office/drawing/2014/main" id="{00000000-0008-0000-0100-00009A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03" name="Option Button 155" hidden="1">
                <a:extLst>
                  <a:ext uri="{63B3BB69-23CF-44E3-9099-C40C66FF867C}">
                    <a14:compatExt spid="_x0000_s1307803"/>
                  </a:ext>
                  <a:ext uri="{FF2B5EF4-FFF2-40B4-BE49-F238E27FC236}">
                    <a16:creationId xmlns:a16="http://schemas.microsoft.com/office/drawing/2014/main" id="{00000000-0008-0000-0100-00009B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04" name="Option Button 156" hidden="1">
                <a:extLst>
                  <a:ext uri="{63B3BB69-23CF-44E3-9099-C40C66FF867C}">
                    <a14:compatExt spid="_x0000_s1307804"/>
                  </a:ext>
                  <a:ext uri="{FF2B5EF4-FFF2-40B4-BE49-F238E27FC236}">
                    <a16:creationId xmlns:a16="http://schemas.microsoft.com/office/drawing/2014/main" id="{00000000-0008-0000-0100-00009C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05" name="Option Button 157" hidden="1">
                <a:extLst>
                  <a:ext uri="{63B3BB69-23CF-44E3-9099-C40C66FF867C}">
                    <a14:compatExt spid="_x0000_s1307805"/>
                  </a:ext>
                  <a:ext uri="{FF2B5EF4-FFF2-40B4-BE49-F238E27FC236}">
                    <a16:creationId xmlns:a16="http://schemas.microsoft.com/office/drawing/2014/main" id="{00000000-0008-0000-0100-00009D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37</xdr:row>
          <xdr:rowOff>76227</xdr:rowOff>
        </xdr:from>
        <xdr:ext cx="2294286" cy="194005"/>
        <xdr:grpSp>
          <xdr:nvGrpSpPr>
            <xdr:cNvPr id="200" name="Gruppieren 199">
              <a:extLst>
                <a:ext uri="{FF2B5EF4-FFF2-40B4-BE49-F238E27FC236}">
                  <a16:creationId xmlns:a16="http://schemas.microsoft.com/office/drawing/2014/main" id="{00000000-0008-0000-0100-0000C8000000}"/>
                </a:ext>
              </a:extLst>
            </xdr:cNvPr>
            <xdr:cNvGrpSpPr/>
          </xdr:nvGrpSpPr>
          <xdr:grpSpPr>
            <a:xfrm>
              <a:off x="4413515" y="13502667"/>
              <a:ext cx="2294286" cy="194005"/>
              <a:chOff x="3581389" y="2105164"/>
              <a:chExt cx="2247895" cy="276225"/>
            </a:xfrm>
          </xdr:grpSpPr>
          <xdr:sp macro="" textlink="">
            <xdr:nvSpPr>
              <xdr:cNvPr id="1307806" name="Group Box 158" hidden="1">
                <a:extLst>
                  <a:ext uri="{63B3BB69-23CF-44E3-9099-C40C66FF867C}">
                    <a14:compatExt spid="_x0000_s1307806"/>
                  </a:ext>
                  <a:ext uri="{FF2B5EF4-FFF2-40B4-BE49-F238E27FC236}">
                    <a16:creationId xmlns:a16="http://schemas.microsoft.com/office/drawing/2014/main" id="{00000000-0008-0000-0100-00009E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807" name="Option Button 159" hidden="1">
                <a:extLst>
                  <a:ext uri="{63B3BB69-23CF-44E3-9099-C40C66FF867C}">
                    <a14:compatExt spid="_x0000_s1307807"/>
                  </a:ext>
                  <a:ext uri="{FF2B5EF4-FFF2-40B4-BE49-F238E27FC236}">
                    <a16:creationId xmlns:a16="http://schemas.microsoft.com/office/drawing/2014/main" id="{00000000-0008-0000-0100-00009F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08" name="Option Button 160" hidden="1">
                <a:extLst>
                  <a:ext uri="{63B3BB69-23CF-44E3-9099-C40C66FF867C}">
                    <a14:compatExt spid="_x0000_s1307808"/>
                  </a:ext>
                  <a:ext uri="{FF2B5EF4-FFF2-40B4-BE49-F238E27FC236}">
                    <a16:creationId xmlns:a16="http://schemas.microsoft.com/office/drawing/2014/main" id="{00000000-0008-0000-0100-0000A0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09" name="Option Button 161" hidden="1">
                <a:extLst>
                  <a:ext uri="{63B3BB69-23CF-44E3-9099-C40C66FF867C}">
                    <a14:compatExt spid="_x0000_s1307809"/>
                  </a:ext>
                  <a:ext uri="{FF2B5EF4-FFF2-40B4-BE49-F238E27FC236}">
                    <a16:creationId xmlns:a16="http://schemas.microsoft.com/office/drawing/2014/main" id="{00000000-0008-0000-0100-0000A1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10" name="Option Button 162" hidden="1">
                <a:extLst>
                  <a:ext uri="{63B3BB69-23CF-44E3-9099-C40C66FF867C}">
                    <a14:compatExt spid="_x0000_s1307810"/>
                  </a:ext>
                  <a:ext uri="{FF2B5EF4-FFF2-40B4-BE49-F238E27FC236}">
                    <a16:creationId xmlns:a16="http://schemas.microsoft.com/office/drawing/2014/main" id="{00000000-0008-0000-0100-0000A2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11" name="Option Button 163" hidden="1">
                <a:extLst>
                  <a:ext uri="{63B3BB69-23CF-44E3-9099-C40C66FF867C}">
                    <a14:compatExt spid="_x0000_s1307811"/>
                  </a:ext>
                  <a:ext uri="{FF2B5EF4-FFF2-40B4-BE49-F238E27FC236}">
                    <a16:creationId xmlns:a16="http://schemas.microsoft.com/office/drawing/2014/main" id="{00000000-0008-0000-0100-0000A3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38</xdr:row>
          <xdr:rowOff>74337</xdr:rowOff>
        </xdr:from>
        <xdr:ext cx="2294286" cy="194005"/>
        <xdr:grpSp>
          <xdr:nvGrpSpPr>
            <xdr:cNvPr id="207" name="Gruppieren 206">
              <a:extLst>
                <a:ext uri="{FF2B5EF4-FFF2-40B4-BE49-F238E27FC236}">
                  <a16:creationId xmlns:a16="http://schemas.microsoft.com/office/drawing/2014/main" id="{00000000-0008-0000-0100-0000CF000000}"/>
                </a:ext>
              </a:extLst>
            </xdr:cNvPr>
            <xdr:cNvGrpSpPr/>
          </xdr:nvGrpSpPr>
          <xdr:grpSpPr>
            <a:xfrm>
              <a:off x="4413515" y="13881777"/>
              <a:ext cx="2294286" cy="194005"/>
              <a:chOff x="3581389" y="2105164"/>
              <a:chExt cx="2247895" cy="276225"/>
            </a:xfrm>
          </xdr:grpSpPr>
          <xdr:sp macro="" textlink="">
            <xdr:nvSpPr>
              <xdr:cNvPr id="1307812" name="Group Box 164" hidden="1">
                <a:extLst>
                  <a:ext uri="{63B3BB69-23CF-44E3-9099-C40C66FF867C}">
                    <a14:compatExt spid="_x0000_s1307812"/>
                  </a:ext>
                  <a:ext uri="{FF2B5EF4-FFF2-40B4-BE49-F238E27FC236}">
                    <a16:creationId xmlns:a16="http://schemas.microsoft.com/office/drawing/2014/main" id="{00000000-0008-0000-0100-0000A4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813" name="Option Button 165" hidden="1">
                <a:extLst>
                  <a:ext uri="{63B3BB69-23CF-44E3-9099-C40C66FF867C}">
                    <a14:compatExt spid="_x0000_s1307813"/>
                  </a:ext>
                  <a:ext uri="{FF2B5EF4-FFF2-40B4-BE49-F238E27FC236}">
                    <a16:creationId xmlns:a16="http://schemas.microsoft.com/office/drawing/2014/main" id="{00000000-0008-0000-0100-0000A5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14" name="Option Button 166" hidden="1">
                <a:extLst>
                  <a:ext uri="{63B3BB69-23CF-44E3-9099-C40C66FF867C}">
                    <a14:compatExt spid="_x0000_s1307814"/>
                  </a:ext>
                  <a:ext uri="{FF2B5EF4-FFF2-40B4-BE49-F238E27FC236}">
                    <a16:creationId xmlns:a16="http://schemas.microsoft.com/office/drawing/2014/main" id="{00000000-0008-0000-0100-0000A6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15" name="Option Button 167" hidden="1">
                <a:extLst>
                  <a:ext uri="{63B3BB69-23CF-44E3-9099-C40C66FF867C}">
                    <a14:compatExt spid="_x0000_s1307815"/>
                  </a:ext>
                  <a:ext uri="{FF2B5EF4-FFF2-40B4-BE49-F238E27FC236}">
                    <a16:creationId xmlns:a16="http://schemas.microsoft.com/office/drawing/2014/main" id="{00000000-0008-0000-0100-0000A7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16" name="Option Button 168" hidden="1">
                <a:extLst>
                  <a:ext uri="{63B3BB69-23CF-44E3-9099-C40C66FF867C}">
                    <a14:compatExt spid="_x0000_s1307816"/>
                  </a:ext>
                  <a:ext uri="{FF2B5EF4-FFF2-40B4-BE49-F238E27FC236}">
                    <a16:creationId xmlns:a16="http://schemas.microsoft.com/office/drawing/2014/main" id="{00000000-0008-0000-0100-0000A8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17" name="Option Button 169" hidden="1">
                <a:extLst>
                  <a:ext uri="{63B3BB69-23CF-44E3-9099-C40C66FF867C}">
                    <a14:compatExt spid="_x0000_s1307817"/>
                  </a:ext>
                  <a:ext uri="{FF2B5EF4-FFF2-40B4-BE49-F238E27FC236}">
                    <a16:creationId xmlns:a16="http://schemas.microsoft.com/office/drawing/2014/main" id="{00000000-0008-0000-0100-0000A9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39</xdr:row>
          <xdr:rowOff>72447</xdr:rowOff>
        </xdr:from>
        <xdr:ext cx="2294286" cy="194005"/>
        <xdr:grpSp>
          <xdr:nvGrpSpPr>
            <xdr:cNvPr id="214" name="Gruppieren 213">
              <a:extLst>
                <a:ext uri="{FF2B5EF4-FFF2-40B4-BE49-F238E27FC236}">
                  <a16:creationId xmlns:a16="http://schemas.microsoft.com/office/drawing/2014/main" id="{00000000-0008-0000-0100-0000D6000000}"/>
                </a:ext>
              </a:extLst>
            </xdr:cNvPr>
            <xdr:cNvGrpSpPr/>
          </xdr:nvGrpSpPr>
          <xdr:grpSpPr>
            <a:xfrm>
              <a:off x="4413515" y="14260887"/>
              <a:ext cx="2294286" cy="194005"/>
              <a:chOff x="3581389" y="2105164"/>
              <a:chExt cx="2247895" cy="276225"/>
            </a:xfrm>
          </xdr:grpSpPr>
          <xdr:sp macro="" textlink="">
            <xdr:nvSpPr>
              <xdr:cNvPr id="1307818" name="Group Box 170" hidden="1">
                <a:extLst>
                  <a:ext uri="{63B3BB69-23CF-44E3-9099-C40C66FF867C}">
                    <a14:compatExt spid="_x0000_s1307818"/>
                  </a:ext>
                  <a:ext uri="{FF2B5EF4-FFF2-40B4-BE49-F238E27FC236}">
                    <a16:creationId xmlns:a16="http://schemas.microsoft.com/office/drawing/2014/main" id="{00000000-0008-0000-0100-0000AA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819" name="Option Button 171" hidden="1">
                <a:extLst>
                  <a:ext uri="{63B3BB69-23CF-44E3-9099-C40C66FF867C}">
                    <a14:compatExt spid="_x0000_s1307819"/>
                  </a:ext>
                  <a:ext uri="{FF2B5EF4-FFF2-40B4-BE49-F238E27FC236}">
                    <a16:creationId xmlns:a16="http://schemas.microsoft.com/office/drawing/2014/main" id="{00000000-0008-0000-0100-0000AB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20" name="Option Button 172" hidden="1">
                <a:extLst>
                  <a:ext uri="{63B3BB69-23CF-44E3-9099-C40C66FF867C}">
                    <a14:compatExt spid="_x0000_s1307820"/>
                  </a:ext>
                  <a:ext uri="{FF2B5EF4-FFF2-40B4-BE49-F238E27FC236}">
                    <a16:creationId xmlns:a16="http://schemas.microsoft.com/office/drawing/2014/main" id="{00000000-0008-0000-0100-0000AC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21" name="Option Button 173" hidden="1">
                <a:extLst>
                  <a:ext uri="{63B3BB69-23CF-44E3-9099-C40C66FF867C}">
                    <a14:compatExt spid="_x0000_s1307821"/>
                  </a:ext>
                  <a:ext uri="{FF2B5EF4-FFF2-40B4-BE49-F238E27FC236}">
                    <a16:creationId xmlns:a16="http://schemas.microsoft.com/office/drawing/2014/main" id="{00000000-0008-0000-0100-0000AD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22" name="Option Button 174" hidden="1">
                <a:extLst>
                  <a:ext uri="{63B3BB69-23CF-44E3-9099-C40C66FF867C}">
                    <a14:compatExt spid="_x0000_s1307822"/>
                  </a:ext>
                  <a:ext uri="{FF2B5EF4-FFF2-40B4-BE49-F238E27FC236}">
                    <a16:creationId xmlns:a16="http://schemas.microsoft.com/office/drawing/2014/main" id="{00000000-0008-0000-0100-0000AE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23" name="Option Button 175" hidden="1">
                <a:extLst>
                  <a:ext uri="{63B3BB69-23CF-44E3-9099-C40C66FF867C}">
                    <a14:compatExt spid="_x0000_s1307823"/>
                  </a:ext>
                  <a:ext uri="{FF2B5EF4-FFF2-40B4-BE49-F238E27FC236}">
                    <a16:creationId xmlns:a16="http://schemas.microsoft.com/office/drawing/2014/main" id="{00000000-0008-0000-0100-0000AF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40</xdr:row>
          <xdr:rowOff>70557</xdr:rowOff>
        </xdr:from>
        <xdr:ext cx="2294286" cy="194005"/>
        <xdr:grpSp>
          <xdr:nvGrpSpPr>
            <xdr:cNvPr id="221" name="Gruppieren 220">
              <a:extLst>
                <a:ext uri="{FF2B5EF4-FFF2-40B4-BE49-F238E27FC236}">
                  <a16:creationId xmlns:a16="http://schemas.microsoft.com/office/drawing/2014/main" id="{00000000-0008-0000-0100-0000DD000000}"/>
                </a:ext>
              </a:extLst>
            </xdr:cNvPr>
            <xdr:cNvGrpSpPr/>
          </xdr:nvGrpSpPr>
          <xdr:grpSpPr>
            <a:xfrm>
              <a:off x="4413515" y="14639997"/>
              <a:ext cx="2294286" cy="194005"/>
              <a:chOff x="3581389" y="2105164"/>
              <a:chExt cx="2247895" cy="276225"/>
            </a:xfrm>
          </xdr:grpSpPr>
          <xdr:sp macro="" textlink="">
            <xdr:nvSpPr>
              <xdr:cNvPr id="1307824" name="Group Box 176" hidden="1">
                <a:extLst>
                  <a:ext uri="{63B3BB69-23CF-44E3-9099-C40C66FF867C}">
                    <a14:compatExt spid="_x0000_s1307824"/>
                  </a:ext>
                  <a:ext uri="{FF2B5EF4-FFF2-40B4-BE49-F238E27FC236}">
                    <a16:creationId xmlns:a16="http://schemas.microsoft.com/office/drawing/2014/main" id="{00000000-0008-0000-0100-0000B0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825" name="Option Button 177" hidden="1">
                <a:extLst>
                  <a:ext uri="{63B3BB69-23CF-44E3-9099-C40C66FF867C}">
                    <a14:compatExt spid="_x0000_s1307825"/>
                  </a:ext>
                  <a:ext uri="{FF2B5EF4-FFF2-40B4-BE49-F238E27FC236}">
                    <a16:creationId xmlns:a16="http://schemas.microsoft.com/office/drawing/2014/main" id="{00000000-0008-0000-0100-0000B1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26" name="Option Button 178" hidden="1">
                <a:extLst>
                  <a:ext uri="{63B3BB69-23CF-44E3-9099-C40C66FF867C}">
                    <a14:compatExt spid="_x0000_s1307826"/>
                  </a:ext>
                  <a:ext uri="{FF2B5EF4-FFF2-40B4-BE49-F238E27FC236}">
                    <a16:creationId xmlns:a16="http://schemas.microsoft.com/office/drawing/2014/main" id="{00000000-0008-0000-0100-0000B2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27" name="Option Button 179" hidden="1">
                <a:extLst>
                  <a:ext uri="{63B3BB69-23CF-44E3-9099-C40C66FF867C}">
                    <a14:compatExt spid="_x0000_s1307827"/>
                  </a:ext>
                  <a:ext uri="{FF2B5EF4-FFF2-40B4-BE49-F238E27FC236}">
                    <a16:creationId xmlns:a16="http://schemas.microsoft.com/office/drawing/2014/main" id="{00000000-0008-0000-0100-0000B3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28" name="Option Button 180" hidden="1">
                <a:extLst>
                  <a:ext uri="{63B3BB69-23CF-44E3-9099-C40C66FF867C}">
                    <a14:compatExt spid="_x0000_s1307828"/>
                  </a:ext>
                  <a:ext uri="{FF2B5EF4-FFF2-40B4-BE49-F238E27FC236}">
                    <a16:creationId xmlns:a16="http://schemas.microsoft.com/office/drawing/2014/main" id="{00000000-0008-0000-0100-0000B4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29" name="Option Button 181" hidden="1">
                <a:extLst>
                  <a:ext uri="{63B3BB69-23CF-44E3-9099-C40C66FF867C}">
                    <a14:compatExt spid="_x0000_s1307829"/>
                  </a:ext>
                  <a:ext uri="{FF2B5EF4-FFF2-40B4-BE49-F238E27FC236}">
                    <a16:creationId xmlns:a16="http://schemas.microsoft.com/office/drawing/2014/main" id="{00000000-0008-0000-0100-0000B5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41</xdr:row>
          <xdr:rowOff>68667</xdr:rowOff>
        </xdr:from>
        <xdr:ext cx="2294286" cy="194005"/>
        <xdr:grpSp>
          <xdr:nvGrpSpPr>
            <xdr:cNvPr id="228" name="Gruppieren 227">
              <a:extLst>
                <a:ext uri="{FF2B5EF4-FFF2-40B4-BE49-F238E27FC236}">
                  <a16:creationId xmlns:a16="http://schemas.microsoft.com/office/drawing/2014/main" id="{00000000-0008-0000-0100-0000E4000000}"/>
                </a:ext>
              </a:extLst>
            </xdr:cNvPr>
            <xdr:cNvGrpSpPr/>
          </xdr:nvGrpSpPr>
          <xdr:grpSpPr>
            <a:xfrm>
              <a:off x="4413515" y="15019107"/>
              <a:ext cx="2294286" cy="194005"/>
              <a:chOff x="3581389" y="2105164"/>
              <a:chExt cx="2247895" cy="276225"/>
            </a:xfrm>
          </xdr:grpSpPr>
          <xdr:sp macro="" textlink="">
            <xdr:nvSpPr>
              <xdr:cNvPr id="1307830" name="Group Box 182" hidden="1">
                <a:extLst>
                  <a:ext uri="{63B3BB69-23CF-44E3-9099-C40C66FF867C}">
                    <a14:compatExt spid="_x0000_s1307830"/>
                  </a:ext>
                  <a:ext uri="{FF2B5EF4-FFF2-40B4-BE49-F238E27FC236}">
                    <a16:creationId xmlns:a16="http://schemas.microsoft.com/office/drawing/2014/main" id="{00000000-0008-0000-0100-0000B6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831" name="Option Button 183" hidden="1">
                <a:extLst>
                  <a:ext uri="{63B3BB69-23CF-44E3-9099-C40C66FF867C}">
                    <a14:compatExt spid="_x0000_s1307831"/>
                  </a:ext>
                  <a:ext uri="{FF2B5EF4-FFF2-40B4-BE49-F238E27FC236}">
                    <a16:creationId xmlns:a16="http://schemas.microsoft.com/office/drawing/2014/main" id="{00000000-0008-0000-0100-0000B7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32" name="Option Button 184" hidden="1">
                <a:extLst>
                  <a:ext uri="{63B3BB69-23CF-44E3-9099-C40C66FF867C}">
                    <a14:compatExt spid="_x0000_s1307832"/>
                  </a:ext>
                  <a:ext uri="{FF2B5EF4-FFF2-40B4-BE49-F238E27FC236}">
                    <a16:creationId xmlns:a16="http://schemas.microsoft.com/office/drawing/2014/main" id="{00000000-0008-0000-0100-0000B8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33" name="Option Button 185" hidden="1">
                <a:extLst>
                  <a:ext uri="{63B3BB69-23CF-44E3-9099-C40C66FF867C}">
                    <a14:compatExt spid="_x0000_s1307833"/>
                  </a:ext>
                  <a:ext uri="{FF2B5EF4-FFF2-40B4-BE49-F238E27FC236}">
                    <a16:creationId xmlns:a16="http://schemas.microsoft.com/office/drawing/2014/main" id="{00000000-0008-0000-0100-0000B9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34" name="Option Button 186" hidden="1">
                <a:extLst>
                  <a:ext uri="{63B3BB69-23CF-44E3-9099-C40C66FF867C}">
                    <a14:compatExt spid="_x0000_s1307834"/>
                  </a:ext>
                  <a:ext uri="{FF2B5EF4-FFF2-40B4-BE49-F238E27FC236}">
                    <a16:creationId xmlns:a16="http://schemas.microsoft.com/office/drawing/2014/main" id="{00000000-0008-0000-0100-0000BA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35" name="Option Button 187" hidden="1">
                <a:extLst>
                  <a:ext uri="{63B3BB69-23CF-44E3-9099-C40C66FF867C}">
                    <a14:compatExt spid="_x0000_s1307835"/>
                  </a:ext>
                  <a:ext uri="{FF2B5EF4-FFF2-40B4-BE49-F238E27FC236}">
                    <a16:creationId xmlns:a16="http://schemas.microsoft.com/office/drawing/2014/main" id="{00000000-0008-0000-0100-0000BB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42</xdr:row>
          <xdr:rowOff>66779</xdr:rowOff>
        </xdr:from>
        <xdr:ext cx="2294286" cy="194005"/>
        <xdr:grpSp>
          <xdr:nvGrpSpPr>
            <xdr:cNvPr id="235" name="Gruppieren 234">
              <a:extLst>
                <a:ext uri="{FF2B5EF4-FFF2-40B4-BE49-F238E27FC236}">
                  <a16:creationId xmlns:a16="http://schemas.microsoft.com/office/drawing/2014/main" id="{00000000-0008-0000-0100-0000EB000000}"/>
                </a:ext>
              </a:extLst>
            </xdr:cNvPr>
            <xdr:cNvGrpSpPr/>
          </xdr:nvGrpSpPr>
          <xdr:grpSpPr>
            <a:xfrm>
              <a:off x="4413515" y="15398219"/>
              <a:ext cx="2294286" cy="194005"/>
              <a:chOff x="3581389" y="2105164"/>
              <a:chExt cx="2247895" cy="276225"/>
            </a:xfrm>
          </xdr:grpSpPr>
          <xdr:sp macro="" textlink="">
            <xdr:nvSpPr>
              <xdr:cNvPr id="1307836" name="Group Box 188" hidden="1">
                <a:extLst>
                  <a:ext uri="{63B3BB69-23CF-44E3-9099-C40C66FF867C}">
                    <a14:compatExt spid="_x0000_s1307836"/>
                  </a:ext>
                  <a:ext uri="{FF2B5EF4-FFF2-40B4-BE49-F238E27FC236}">
                    <a16:creationId xmlns:a16="http://schemas.microsoft.com/office/drawing/2014/main" id="{00000000-0008-0000-0100-0000BC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837" name="Option Button 189" hidden="1">
                <a:extLst>
                  <a:ext uri="{63B3BB69-23CF-44E3-9099-C40C66FF867C}">
                    <a14:compatExt spid="_x0000_s1307837"/>
                  </a:ext>
                  <a:ext uri="{FF2B5EF4-FFF2-40B4-BE49-F238E27FC236}">
                    <a16:creationId xmlns:a16="http://schemas.microsoft.com/office/drawing/2014/main" id="{00000000-0008-0000-0100-0000BD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38" name="Option Button 190" hidden="1">
                <a:extLst>
                  <a:ext uri="{63B3BB69-23CF-44E3-9099-C40C66FF867C}">
                    <a14:compatExt spid="_x0000_s1307838"/>
                  </a:ext>
                  <a:ext uri="{FF2B5EF4-FFF2-40B4-BE49-F238E27FC236}">
                    <a16:creationId xmlns:a16="http://schemas.microsoft.com/office/drawing/2014/main" id="{00000000-0008-0000-0100-0000BE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39" name="Option Button 191" hidden="1">
                <a:extLst>
                  <a:ext uri="{63B3BB69-23CF-44E3-9099-C40C66FF867C}">
                    <a14:compatExt spid="_x0000_s1307839"/>
                  </a:ext>
                  <a:ext uri="{FF2B5EF4-FFF2-40B4-BE49-F238E27FC236}">
                    <a16:creationId xmlns:a16="http://schemas.microsoft.com/office/drawing/2014/main" id="{00000000-0008-0000-0100-0000BF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40" name="Option Button 192" hidden="1">
                <a:extLst>
                  <a:ext uri="{63B3BB69-23CF-44E3-9099-C40C66FF867C}">
                    <a14:compatExt spid="_x0000_s1307840"/>
                  </a:ext>
                  <a:ext uri="{FF2B5EF4-FFF2-40B4-BE49-F238E27FC236}">
                    <a16:creationId xmlns:a16="http://schemas.microsoft.com/office/drawing/2014/main" id="{00000000-0008-0000-0100-0000C0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41" name="Option Button 193" hidden="1">
                <a:extLst>
                  <a:ext uri="{63B3BB69-23CF-44E3-9099-C40C66FF867C}">
                    <a14:compatExt spid="_x0000_s1307841"/>
                  </a:ext>
                  <a:ext uri="{FF2B5EF4-FFF2-40B4-BE49-F238E27FC236}">
                    <a16:creationId xmlns:a16="http://schemas.microsoft.com/office/drawing/2014/main" id="{00000000-0008-0000-0100-0000C1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44</xdr:row>
          <xdr:rowOff>111923</xdr:rowOff>
        </xdr:from>
        <xdr:ext cx="2294286" cy="203716"/>
        <xdr:grpSp>
          <xdr:nvGrpSpPr>
            <xdr:cNvPr id="242" name="Gruppieren 241">
              <a:extLst>
                <a:ext uri="{FF2B5EF4-FFF2-40B4-BE49-F238E27FC236}">
                  <a16:creationId xmlns:a16="http://schemas.microsoft.com/office/drawing/2014/main" id="{00000000-0008-0000-0100-0000F2000000}"/>
                </a:ext>
              </a:extLst>
            </xdr:cNvPr>
            <xdr:cNvGrpSpPr/>
          </xdr:nvGrpSpPr>
          <xdr:grpSpPr>
            <a:xfrm>
              <a:off x="4413515" y="16205363"/>
              <a:ext cx="2294286" cy="203716"/>
              <a:chOff x="3581387" y="2105144"/>
              <a:chExt cx="2247892" cy="276225"/>
            </a:xfrm>
          </xdr:grpSpPr>
          <xdr:sp macro="" textlink="">
            <xdr:nvSpPr>
              <xdr:cNvPr id="1307842" name="Group Box 194" hidden="1">
                <a:extLst>
                  <a:ext uri="{63B3BB69-23CF-44E3-9099-C40C66FF867C}">
                    <a14:compatExt spid="_x0000_s1307842"/>
                  </a:ext>
                  <a:ext uri="{FF2B5EF4-FFF2-40B4-BE49-F238E27FC236}">
                    <a16:creationId xmlns:a16="http://schemas.microsoft.com/office/drawing/2014/main" id="{00000000-0008-0000-0100-0000C2F41300}"/>
                  </a:ext>
                </a:extLst>
              </xdr:cNvPr>
              <xdr:cNvSpPr/>
            </xdr:nvSpPr>
            <xdr:spPr bwMode="auto">
              <a:xfrm>
                <a:off x="3581387" y="2105144"/>
                <a:ext cx="2247892" cy="276225"/>
              </a:xfrm>
              <a:prstGeom prst="rect">
                <a:avLst/>
              </a:prstGeom>
              <a:noFill/>
              <a:ln w="9525">
                <a:miter lim="800000"/>
                <a:headEnd/>
                <a:tailEnd/>
              </a:ln>
              <a:extLst>
                <a:ext uri="{909E8E84-426E-40DD-AFC4-6F175D3DCCD1}">
                  <a14:hiddenFill>
                    <a:noFill/>
                  </a14:hiddenFill>
                </a:ext>
              </a:extLst>
            </xdr:spPr>
          </xdr:sp>
          <xdr:sp macro="" textlink="">
            <xdr:nvSpPr>
              <xdr:cNvPr id="1307843" name="Option Button 195" hidden="1">
                <a:extLst>
                  <a:ext uri="{63B3BB69-23CF-44E3-9099-C40C66FF867C}">
                    <a14:compatExt spid="_x0000_s1307843"/>
                  </a:ext>
                  <a:ext uri="{FF2B5EF4-FFF2-40B4-BE49-F238E27FC236}">
                    <a16:creationId xmlns:a16="http://schemas.microsoft.com/office/drawing/2014/main" id="{00000000-0008-0000-0100-0000C3F41300}"/>
                  </a:ext>
                </a:extLst>
              </xdr:cNvPr>
              <xdr:cNvSpPr/>
            </xdr:nvSpPr>
            <xdr:spPr bwMode="auto">
              <a:xfrm>
                <a:off x="3705222"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44" name="Option Button 196" hidden="1">
                <a:extLst>
                  <a:ext uri="{63B3BB69-23CF-44E3-9099-C40C66FF867C}">
                    <a14:compatExt spid="_x0000_s1307844"/>
                  </a:ext>
                  <a:ext uri="{FF2B5EF4-FFF2-40B4-BE49-F238E27FC236}">
                    <a16:creationId xmlns:a16="http://schemas.microsoft.com/office/drawing/2014/main" id="{00000000-0008-0000-0100-0000C4F41300}"/>
                  </a:ext>
                </a:extLst>
              </xdr:cNvPr>
              <xdr:cNvSpPr/>
            </xdr:nvSpPr>
            <xdr:spPr bwMode="auto">
              <a:xfrm>
                <a:off x="4143371"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45" name="Option Button 197" hidden="1">
                <a:extLst>
                  <a:ext uri="{63B3BB69-23CF-44E3-9099-C40C66FF867C}">
                    <a14:compatExt spid="_x0000_s1307845"/>
                  </a:ext>
                  <a:ext uri="{FF2B5EF4-FFF2-40B4-BE49-F238E27FC236}">
                    <a16:creationId xmlns:a16="http://schemas.microsoft.com/office/drawing/2014/main" id="{00000000-0008-0000-0100-0000C5F41300}"/>
                  </a:ext>
                </a:extLst>
              </xdr:cNvPr>
              <xdr:cNvSpPr/>
            </xdr:nvSpPr>
            <xdr:spPr bwMode="auto">
              <a:xfrm>
                <a:off x="4581519" y="215264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46" name="Option Button 198" hidden="1">
                <a:extLst>
                  <a:ext uri="{63B3BB69-23CF-44E3-9099-C40C66FF867C}">
                    <a14:compatExt spid="_x0000_s1307846"/>
                  </a:ext>
                  <a:ext uri="{FF2B5EF4-FFF2-40B4-BE49-F238E27FC236}">
                    <a16:creationId xmlns:a16="http://schemas.microsoft.com/office/drawing/2014/main" id="{00000000-0008-0000-0100-0000C6F41300}"/>
                  </a:ext>
                </a:extLst>
              </xdr:cNvPr>
              <xdr:cNvSpPr/>
            </xdr:nvSpPr>
            <xdr:spPr bwMode="auto">
              <a:xfrm>
                <a:off x="5019669"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47" name="Option Button 199" hidden="1">
                <a:extLst>
                  <a:ext uri="{63B3BB69-23CF-44E3-9099-C40C66FF867C}">
                    <a14:compatExt spid="_x0000_s1307847"/>
                  </a:ext>
                  <a:ext uri="{FF2B5EF4-FFF2-40B4-BE49-F238E27FC236}">
                    <a16:creationId xmlns:a16="http://schemas.microsoft.com/office/drawing/2014/main" id="{00000000-0008-0000-0100-0000C7F41300}"/>
                  </a:ext>
                </a:extLst>
              </xdr:cNvPr>
              <xdr:cNvSpPr/>
            </xdr:nvSpPr>
            <xdr:spPr bwMode="auto">
              <a:xfrm>
                <a:off x="5457824"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45</xdr:row>
          <xdr:rowOff>119744</xdr:rowOff>
        </xdr:from>
        <xdr:ext cx="2294277" cy="203708"/>
        <xdr:grpSp>
          <xdr:nvGrpSpPr>
            <xdr:cNvPr id="249" name="Gruppieren 248">
              <a:extLst>
                <a:ext uri="{FF2B5EF4-FFF2-40B4-BE49-F238E27FC236}">
                  <a16:creationId xmlns:a16="http://schemas.microsoft.com/office/drawing/2014/main" id="{00000000-0008-0000-0100-0000F9000000}"/>
                </a:ext>
              </a:extLst>
            </xdr:cNvPr>
            <xdr:cNvGrpSpPr/>
          </xdr:nvGrpSpPr>
          <xdr:grpSpPr>
            <a:xfrm>
              <a:off x="4413515" y="16594184"/>
              <a:ext cx="2294277" cy="203708"/>
              <a:chOff x="3581406" y="2103730"/>
              <a:chExt cx="2247901" cy="276223"/>
            </a:xfrm>
          </xdr:grpSpPr>
          <xdr:sp macro="" textlink="">
            <xdr:nvSpPr>
              <xdr:cNvPr id="1307848" name="Group Box 200" hidden="1">
                <a:extLst>
                  <a:ext uri="{63B3BB69-23CF-44E3-9099-C40C66FF867C}">
                    <a14:compatExt spid="_x0000_s1307848"/>
                  </a:ext>
                  <a:ext uri="{FF2B5EF4-FFF2-40B4-BE49-F238E27FC236}">
                    <a16:creationId xmlns:a16="http://schemas.microsoft.com/office/drawing/2014/main" id="{00000000-0008-0000-0100-0000C8F41300}"/>
                  </a:ext>
                </a:extLst>
              </xdr:cNvPr>
              <xdr:cNvSpPr/>
            </xdr:nvSpPr>
            <xdr:spPr bwMode="auto">
              <a:xfrm>
                <a:off x="3581406" y="2103730"/>
                <a:ext cx="2247901" cy="276223"/>
              </a:xfrm>
              <a:prstGeom prst="rect">
                <a:avLst/>
              </a:prstGeom>
              <a:noFill/>
              <a:ln w="9525">
                <a:miter lim="800000"/>
                <a:headEnd/>
                <a:tailEnd/>
              </a:ln>
              <a:extLst>
                <a:ext uri="{909E8E84-426E-40DD-AFC4-6F175D3DCCD1}">
                  <a14:hiddenFill>
                    <a:noFill/>
                  </a14:hiddenFill>
                </a:ext>
              </a:extLst>
            </xdr:spPr>
          </xdr:sp>
          <xdr:sp macro="" textlink="">
            <xdr:nvSpPr>
              <xdr:cNvPr id="1307849" name="Option Button 201" hidden="1">
                <a:extLst>
                  <a:ext uri="{63B3BB69-23CF-44E3-9099-C40C66FF867C}">
                    <a14:compatExt spid="_x0000_s1307849"/>
                  </a:ext>
                  <a:ext uri="{FF2B5EF4-FFF2-40B4-BE49-F238E27FC236}">
                    <a16:creationId xmlns:a16="http://schemas.microsoft.com/office/drawing/2014/main" id="{00000000-0008-0000-0100-0000C9F41300}"/>
                  </a:ext>
                </a:extLst>
              </xdr:cNvPr>
              <xdr:cNvSpPr/>
            </xdr:nvSpPr>
            <xdr:spPr bwMode="auto">
              <a:xfrm>
                <a:off x="37052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50" name="Option Button 202" hidden="1">
                <a:extLst>
                  <a:ext uri="{63B3BB69-23CF-44E3-9099-C40C66FF867C}">
                    <a14:compatExt spid="_x0000_s1307850"/>
                  </a:ext>
                  <a:ext uri="{FF2B5EF4-FFF2-40B4-BE49-F238E27FC236}">
                    <a16:creationId xmlns:a16="http://schemas.microsoft.com/office/drawing/2014/main" id="{00000000-0008-0000-0100-0000CAF41300}"/>
                  </a:ext>
                </a:extLst>
              </xdr:cNvPr>
              <xdr:cNvSpPr/>
            </xdr:nvSpPr>
            <xdr:spPr bwMode="auto">
              <a:xfrm>
                <a:off x="4143374"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51" name="Option Button 203" hidden="1">
                <a:extLst>
                  <a:ext uri="{63B3BB69-23CF-44E3-9099-C40C66FF867C}">
                    <a14:compatExt spid="_x0000_s1307851"/>
                  </a:ext>
                  <a:ext uri="{FF2B5EF4-FFF2-40B4-BE49-F238E27FC236}">
                    <a16:creationId xmlns:a16="http://schemas.microsoft.com/office/drawing/2014/main" id="{00000000-0008-0000-0100-0000CBF41300}"/>
                  </a:ext>
                </a:extLst>
              </xdr:cNvPr>
              <xdr:cNvSpPr/>
            </xdr:nvSpPr>
            <xdr:spPr bwMode="auto">
              <a:xfrm>
                <a:off x="4581526"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52" name="Option Button 204" hidden="1">
                <a:extLst>
                  <a:ext uri="{63B3BB69-23CF-44E3-9099-C40C66FF867C}">
                    <a14:compatExt spid="_x0000_s1307852"/>
                  </a:ext>
                  <a:ext uri="{FF2B5EF4-FFF2-40B4-BE49-F238E27FC236}">
                    <a16:creationId xmlns:a16="http://schemas.microsoft.com/office/drawing/2014/main" id="{00000000-0008-0000-0100-0000CCF41300}"/>
                  </a:ext>
                </a:extLst>
              </xdr:cNvPr>
              <xdr:cNvSpPr/>
            </xdr:nvSpPr>
            <xdr:spPr bwMode="auto">
              <a:xfrm>
                <a:off x="501967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53" name="Option Button 205" hidden="1">
                <a:extLst>
                  <a:ext uri="{63B3BB69-23CF-44E3-9099-C40C66FF867C}">
                    <a14:compatExt spid="_x0000_s1307853"/>
                  </a:ext>
                  <a:ext uri="{FF2B5EF4-FFF2-40B4-BE49-F238E27FC236}">
                    <a16:creationId xmlns:a16="http://schemas.microsoft.com/office/drawing/2014/main" id="{00000000-0008-0000-0100-0000CDF41300}"/>
                  </a:ext>
                </a:extLst>
              </xdr:cNvPr>
              <xdr:cNvSpPr/>
            </xdr:nvSpPr>
            <xdr:spPr bwMode="auto">
              <a:xfrm>
                <a:off x="54578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46</xdr:row>
          <xdr:rowOff>127557</xdr:rowOff>
        </xdr:from>
        <xdr:ext cx="2294286" cy="194005"/>
        <xdr:grpSp>
          <xdr:nvGrpSpPr>
            <xdr:cNvPr id="256" name="Gruppieren 255">
              <a:extLst>
                <a:ext uri="{FF2B5EF4-FFF2-40B4-BE49-F238E27FC236}">
                  <a16:creationId xmlns:a16="http://schemas.microsoft.com/office/drawing/2014/main" id="{00000000-0008-0000-0100-000000010000}"/>
                </a:ext>
              </a:extLst>
            </xdr:cNvPr>
            <xdr:cNvGrpSpPr/>
          </xdr:nvGrpSpPr>
          <xdr:grpSpPr>
            <a:xfrm>
              <a:off x="4413515" y="16982997"/>
              <a:ext cx="2294286" cy="194005"/>
              <a:chOff x="3581389" y="2105164"/>
              <a:chExt cx="2247895" cy="276225"/>
            </a:xfrm>
          </xdr:grpSpPr>
          <xdr:sp macro="" textlink="">
            <xdr:nvSpPr>
              <xdr:cNvPr id="1307854" name="Group Box 206" hidden="1">
                <a:extLst>
                  <a:ext uri="{63B3BB69-23CF-44E3-9099-C40C66FF867C}">
                    <a14:compatExt spid="_x0000_s1307854"/>
                  </a:ext>
                  <a:ext uri="{FF2B5EF4-FFF2-40B4-BE49-F238E27FC236}">
                    <a16:creationId xmlns:a16="http://schemas.microsoft.com/office/drawing/2014/main" id="{00000000-0008-0000-0100-0000CE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855" name="Option Button 207" hidden="1">
                <a:extLst>
                  <a:ext uri="{63B3BB69-23CF-44E3-9099-C40C66FF867C}">
                    <a14:compatExt spid="_x0000_s1307855"/>
                  </a:ext>
                  <a:ext uri="{FF2B5EF4-FFF2-40B4-BE49-F238E27FC236}">
                    <a16:creationId xmlns:a16="http://schemas.microsoft.com/office/drawing/2014/main" id="{00000000-0008-0000-0100-0000CF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56" name="Option Button 208" hidden="1">
                <a:extLst>
                  <a:ext uri="{63B3BB69-23CF-44E3-9099-C40C66FF867C}">
                    <a14:compatExt spid="_x0000_s1307856"/>
                  </a:ext>
                  <a:ext uri="{FF2B5EF4-FFF2-40B4-BE49-F238E27FC236}">
                    <a16:creationId xmlns:a16="http://schemas.microsoft.com/office/drawing/2014/main" id="{00000000-0008-0000-0100-0000D0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57" name="Option Button 209" hidden="1">
                <a:extLst>
                  <a:ext uri="{63B3BB69-23CF-44E3-9099-C40C66FF867C}">
                    <a14:compatExt spid="_x0000_s1307857"/>
                  </a:ext>
                  <a:ext uri="{FF2B5EF4-FFF2-40B4-BE49-F238E27FC236}">
                    <a16:creationId xmlns:a16="http://schemas.microsoft.com/office/drawing/2014/main" id="{00000000-0008-0000-0100-0000D1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58" name="Option Button 210" hidden="1">
                <a:extLst>
                  <a:ext uri="{63B3BB69-23CF-44E3-9099-C40C66FF867C}">
                    <a14:compatExt spid="_x0000_s1307858"/>
                  </a:ext>
                  <a:ext uri="{FF2B5EF4-FFF2-40B4-BE49-F238E27FC236}">
                    <a16:creationId xmlns:a16="http://schemas.microsoft.com/office/drawing/2014/main" id="{00000000-0008-0000-0100-0000D2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59" name="Option Button 211" hidden="1">
                <a:extLst>
                  <a:ext uri="{63B3BB69-23CF-44E3-9099-C40C66FF867C}">
                    <a14:compatExt spid="_x0000_s1307859"/>
                  </a:ext>
                  <a:ext uri="{FF2B5EF4-FFF2-40B4-BE49-F238E27FC236}">
                    <a16:creationId xmlns:a16="http://schemas.microsoft.com/office/drawing/2014/main" id="{00000000-0008-0000-0100-0000D3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43</xdr:row>
          <xdr:rowOff>104677</xdr:rowOff>
        </xdr:from>
        <xdr:ext cx="2303996" cy="203141"/>
        <xdr:grpSp>
          <xdr:nvGrpSpPr>
            <xdr:cNvPr id="263" name="Gruppieren 262">
              <a:extLst>
                <a:ext uri="{FF2B5EF4-FFF2-40B4-BE49-F238E27FC236}">
                  <a16:creationId xmlns:a16="http://schemas.microsoft.com/office/drawing/2014/main" id="{00000000-0008-0000-0100-000007010000}"/>
                </a:ext>
              </a:extLst>
            </xdr:cNvPr>
            <xdr:cNvGrpSpPr/>
          </xdr:nvGrpSpPr>
          <xdr:grpSpPr>
            <a:xfrm>
              <a:off x="4413515" y="15817117"/>
              <a:ext cx="2303996" cy="203141"/>
              <a:chOff x="3581395" y="2104210"/>
              <a:chExt cx="2247900" cy="276226"/>
            </a:xfrm>
          </xdr:grpSpPr>
          <xdr:sp macro="" textlink="">
            <xdr:nvSpPr>
              <xdr:cNvPr id="1307860" name="Group Box 212" hidden="1">
                <a:extLst>
                  <a:ext uri="{63B3BB69-23CF-44E3-9099-C40C66FF867C}">
                    <a14:compatExt spid="_x0000_s1307860"/>
                  </a:ext>
                  <a:ext uri="{FF2B5EF4-FFF2-40B4-BE49-F238E27FC236}">
                    <a16:creationId xmlns:a16="http://schemas.microsoft.com/office/drawing/2014/main" id="{00000000-0008-0000-0100-0000D4F41300}"/>
                  </a:ext>
                </a:extLst>
              </xdr:cNvPr>
              <xdr:cNvSpPr/>
            </xdr:nvSpPr>
            <xdr:spPr bwMode="auto">
              <a:xfrm>
                <a:off x="3581395" y="2104210"/>
                <a:ext cx="2247900" cy="276226"/>
              </a:xfrm>
              <a:prstGeom prst="rect">
                <a:avLst/>
              </a:prstGeom>
              <a:noFill/>
              <a:ln w="9525">
                <a:miter lim="800000"/>
                <a:headEnd/>
                <a:tailEnd/>
              </a:ln>
              <a:extLst>
                <a:ext uri="{909E8E84-426E-40DD-AFC4-6F175D3DCCD1}">
                  <a14:hiddenFill>
                    <a:noFill/>
                  </a14:hiddenFill>
                </a:ext>
              </a:extLst>
            </xdr:spPr>
          </xdr:sp>
          <xdr:sp macro="" textlink="">
            <xdr:nvSpPr>
              <xdr:cNvPr id="1307861" name="Option Button 213" hidden="1">
                <a:extLst>
                  <a:ext uri="{63B3BB69-23CF-44E3-9099-C40C66FF867C}">
                    <a14:compatExt spid="_x0000_s1307861"/>
                  </a:ext>
                  <a:ext uri="{FF2B5EF4-FFF2-40B4-BE49-F238E27FC236}">
                    <a16:creationId xmlns:a16="http://schemas.microsoft.com/office/drawing/2014/main" id="{00000000-0008-0000-0100-0000D5F41300}"/>
                  </a:ext>
                </a:extLst>
              </xdr:cNvPr>
              <xdr:cNvSpPr/>
            </xdr:nvSpPr>
            <xdr:spPr bwMode="auto">
              <a:xfrm>
                <a:off x="3705225"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62" name="Option Button 214" hidden="1">
                <a:extLst>
                  <a:ext uri="{63B3BB69-23CF-44E3-9099-C40C66FF867C}">
                    <a14:compatExt spid="_x0000_s1307862"/>
                  </a:ext>
                  <a:ext uri="{FF2B5EF4-FFF2-40B4-BE49-F238E27FC236}">
                    <a16:creationId xmlns:a16="http://schemas.microsoft.com/office/drawing/2014/main" id="{00000000-0008-0000-0100-0000D6F41300}"/>
                  </a:ext>
                </a:extLst>
              </xdr:cNvPr>
              <xdr:cNvSpPr/>
            </xdr:nvSpPr>
            <xdr:spPr bwMode="auto">
              <a:xfrm>
                <a:off x="4143376"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63" name="Option Button 215" hidden="1">
                <a:extLst>
                  <a:ext uri="{63B3BB69-23CF-44E3-9099-C40C66FF867C}">
                    <a14:compatExt spid="_x0000_s1307863"/>
                  </a:ext>
                  <a:ext uri="{FF2B5EF4-FFF2-40B4-BE49-F238E27FC236}">
                    <a16:creationId xmlns:a16="http://schemas.microsoft.com/office/drawing/2014/main" id="{00000000-0008-0000-0100-0000D7F41300}"/>
                  </a:ext>
                </a:extLst>
              </xdr:cNvPr>
              <xdr:cNvSpPr/>
            </xdr:nvSpPr>
            <xdr:spPr bwMode="auto">
              <a:xfrm>
                <a:off x="4581526"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64" name="Option Button 216" hidden="1">
                <a:extLst>
                  <a:ext uri="{63B3BB69-23CF-44E3-9099-C40C66FF867C}">
                    <a14:compatExt spid="_x0000_s1307864"/>
                  </a:ext>
                  <a:ext uri="{FF2B5EF4-FFF2-40B4-BE49-F238E27FC236}">
                    <a16:creationId xmlns:a16="http://schemas.microsoft.com/office/drawing/2014/main" id="{00000000-0008-0000-0100-0000D8F41300}"/>
                  </a:ext>
                </a:extLst>
              </xdr:cNvPr>
              <xdr:cNvSpPr/>
            </xdr:nvSpPr>
            <xdr:spPr bwMode="auto">
              <a:xfrm>
                <a:off x="5019673"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65" name="Option Button 217" hidden="1">
                <a:extLst>
                  <a:ext uri="{63B3BB69-23CF-44E3-9099-C40C66FF867C}">
                    <a14:compatExt spid="_x0000_s1307865"/>
                  </a:ext>
                  <a:ext uri="{FF2B5EF4-FFF2-40B4-BE49-F238E27FC236}">
                    <a16:creationId xmlns:a16="http://schemas.microsoft.com/office/drawing/2014/main" id="{00000000-0008-0000-0100-0000D9F41300}"/>
                  </a:ext>
                </a:extLst>
              </xdr:cNvPr>
              <xdr:cNvSpPr/>
            </xdr:nvSpPr>
            <xdr:spPr bwMode="auto">
              <a:xfrm>
                <a:off x="5457824"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47</xdr:row>
          <xdr:rowOff>125667</xdr:rowOff>
        </xdr:from>
        <xdr:ext cx="2294286" cy="194005"/>
        <xdr:grpSp>
          <xdr:nvGrpSpPr>
            <xdr:cNvPr id="270" name="Gruppieren 269">
              <a:extLst>
                <a:ext uri="{FF2B5EF4-FFF2-40B4-BE49-F238E27FC236}">
                  <a16:creationId xmlns:a16="http://schemas.microsoft.com/office/drawing/2014/main" id="{00000000-0008-0000-0100-00000E010000}"/>
                </a:ext>
              </a:extLst>
            </xdr:cNvPr>
            <xdr:cNvGrpSpPr/>
          </xdr:nvGrpSpPr>
          <xdr:grpSpPr>
            <a:xfrm>
              <a:off x="4413515" y="17362107"/>
              <a:ext cx="2294286" cy="194005"/>
              <a:chOff x="3581389" y="2105164"/>
              <a:chExt cx="2247895" cy="276225"/>
            </a:xfrm>
          </xdr:grpSpPr>
          <xdr:sp macro="" textlink="">
            <xdr:nvSpPr>
              <xdr:cNvPr id="1307866" name="Group Box 218" hidden="1">
                <a:extLst>
                  <a:ext uri="{63B3BB69-23CF-44E3-9099-C40C66FF867C}">
                    <a14:compatExt spid="_x0000_s1307866"/>
                  </a:ext>
                  <a:ext uri="{FF2B5EF4-FFF2-40B4-BE49-F238E27FC236}">
                    <a16:creationId xmlns:a16="http://schemas.microsoft.com/office/drawing/2014/main" id="{00000000-0008-0000-0100-0000DA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867" name="Option Button 219" hidden="1">
                <a:extLst>
                  <a:ext uri="{63B3BB69-23CF-44E3-9099-C40C66FF867C}">
                    <a14:compatExt spid="_x0000_s1307867"/>
                  </a:ext>
                  <a:ext uri="{FF2B5EF4-FFF2-40B4-BE49-F238E27FC236}">
                    <a16:creationId xmlns:a16="http://schemas.microsoft.com/office/drawing/2014/main" id="{00000000-0008-0000-0100-0000DB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68" name="Option Button 220" hidden="1">
                <a:extLst>
                  <a:ext uri="{63B3BB69-23CF-44E3-9099-C40C66FF867C}">
                    <a14:compatExt spid="_x0000_s1307868"/>
                  </a:ext>
                  <a:ext uri="{FF2B5EF4-FFF2-40B4-BE49-F238E27FC236}">
                    <a16:creationId xmlns:a16="http://schemas.microsoft.com/office/drawing/2014/main" id="{00000000-0008-0000-0100-0000DC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69" name="Option Button 221" hidden="1">
                <a:extLst>
                  <a:ext uri="{63B3BB69-23CF-44E3-9099-C40C66FF867C}">
                    <a14:compatExt spid="_x0000_s1307869"/>
                  </a:ext>
                  <a:ext uri="{FF2B5EF4-FFF2-40B4-BE49-F238E27FC236}">
                    <a16:creationId xmlns:a16="http://schemas.microsoft.com/office/drawing/2014/main" id="{00000000-0008-0000-0100-0000DD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70" name="Option Button 222" hidden="1">
                <a:extLst>
                  <a:ext uri="{63B3BB69-23CF-44E3-9099-C40C66FF867C}">
                    <a14:compatExt spid="_x0000_s1307870"/>
                  </a:ext>
                  <a:ext uri="{FF2B5EF4-FFF2-40B4-BE49-F238E27FC236}">
                    <a16:creationId xmlns:a16="http://schemas.microsoft.com/office/drawing/2014/main" id="{00000000-0008-0000-0100-0000DE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71" name="Option Button 223" hidden="1">
                <a:extLst>
                  <a:ext uri="{63B3BB69-23CF-44E3-9099-C40C66FF867C}">
                    <a14:compatExt spid="_x0000_s1307871"/>
                  </a:ext>
                  <a:ext uri="{FF2B5EF4-FFF2-40B4-BE49-F238E27FC236}">
                    <a16:creationId xmlns:a16="http://schemas.microsoft.com/office/drawing/2014/main" id="{00000000-0008-0000-0100-0000DF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48</xdr:row>
          <xdr:rowOff>123777</xdr:rowOff>
        </xdr:from>
        <xdr:ext cx="2294286" cy="194005"/>
        <xdr:grpSp>
          <xdr:nvGrpSpPr>
            <xdr:cNvPr id="277" name="Gruppieren 276">
              <a:extLst>
                <a:ext uri="{FF2B5EF4-FFF2-40B4-BE49-F238E27FC236}">
                  <a16:creationId xmlns:a16="http://schemas.microsoft.com/office/drawing/2014/main" id="{00000000-0008-0000-0100-000015010000}"/>
                </a:ext>
              </a:extLst>
            </xdr:cNvPr>
            <xdr:cNvGrpSpPr/>
          </xdr:nvGrpSpPr>
          <xdr:grpSpPr>
            <a:xfrm>
              <a:off x="4413515" y="17741217"/>
              <a:ext cx="2294286" cy="194005"/>
              <a:chOff x="3581389" y="2105164"/>
              <a:chExt cx="2247895" cy="276225"/>
            </a:xfrm>
          </xdr:grpSpPr>
          <xdr:sp macro="" textlink="">
            <xdr:nvSpPr>
              <xdr:cNvPr id="1307872" name="Group Box 224" hidden="1">
                <a:extLst>
                  <a:ext uri="{63B3BB69-23CF-44E3-9099-C40C66FF867C}">
                    <a14:compatExt spid="_x0000_s1307872"/>
                  </a:ext>
                  <a:ext uri="{FF2B5EF4-FFF2-40B4-BE49-F238E27FC236}">
                    <a16:creationId xmlns:a16="http://schemas.microsoft.com/office/drawing/2014/main" id="{00000000-0008-0000-0100-0000E0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873" name="Option Button 225" hidden="1">
                <a:extLst>
                  <a:ext uri="{63B3BB69-23CF-44E3-9099-C40C66FF867C}">
                    <a14:compatExt spid="_x0000_s1307873"/>
                  </a:ext>
                  <a:ext uri="{FF2B5EF4-FFF2-40B4-BE49-F238E27FC236}">
                    <a16:creationId xmlns:a16="http://schemas.microsoft.com/office/drawing/2014/main" id="{00000000-0008-0000-0100-0000E1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74" name="Option Button 226" hidden="1">
                <a:extLst>
                  <a:ext uri="{63B3BB69-23CF-44E3-9099-C40C66FF867C}">
                    <a14:compatExt spid="_x0000_s1307874"/>
                  </a:ext>
                  <a:ext uri="{FF2B5EF4-FFF2-40B4-BE49-F238E27FC236}">
                    <a16:creationId xmlns:a16="http://schemas.microsoft.com/office/drawing/2014/main" id="{00000000-0008-0000-0100-0000E2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75" name="Option Button 227" hidden="1">
                <a:extLst>
                  <a:ext uri="{63B3BB69-23CF-44E3-9099-C40C66FF867C}">
                    <a14:compatExt spid="_x0000_s1307875"/>
                  </a:ext>
                  <a:ext uri="{FF2B5EF4-FFF2-40B4-BE49-F238E27FC236}">
                    <a16:creationId xmlns:a16="http://schemas.microsoft.com/office/drawing/2014/main" id="{00000000-0008-0000-0100-0000E3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76" name="Option Button 228" hidden="1">
                <a:extLst>
                  <a:ext uri="{63B3BB69-23CF-44E3-9099-C40C66FF867C}">
                    <a14:compatExt spid="_x0000_s1307876"/>
                  </a:ext>
                  <a:ext uri="{FF2B5EF4-FFF2-40B4-BE49-F238E27FC236}">
                    <a16:creationId xmlns:a16="http://schemas.microsoft.com/office/drawing/2014/main" id="{00000000-0008-0000-0100-0000E4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77" name="Option Button 229" hidden="1">
                <a:extLst>
                  <a:ext uri="{63B3BB69-23CF-44E3-9099-C40C66FF867C}">
                    <a14:compatExt spid="_x0000_s1307877"/>
                  </a:ext>
                  <a:ext uri="{FF2B5EF4-FFF2-40B4-BE49-F238E27FC236}">
                    <a16:creationId xmlns:a16="http://schemas.microsoft.com/office/drawing/2014/main" id="{00000000-0008-0000-0100-0000E5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49</xdr:row>
          <xdr:rowOff>121887</xdr:rowOff>
        </xdr:from>
        <xdr:ext cx="2294286" cy="194005"/>
        <xdr:grpSp>
          <xdr:nvGrpSpPr>
            <xdr:cNvPr id="284" name="Gruppieren 283">
              <a:extLst>
                <a:ext uri="{FF2B5EF4-FFF2-40B4-BE49-F238E27FC236}">
                  <a16:creationId xmlns:a16="http://schemas.microsoft.com/office/drawing/2014/main" id="{00000000-0008-0000-0100-00001C010000}"/>
                </a:ext>
              </a:extLst>
            </xdr:cNvPr>
            <xdr:cNvGrpSpPr/>
          </xdr:nvGrpSpPr>
          <xdr:grpSpPr>
            <a:xfrm>
              <a:off x="4413515" y="18120327"/>
              <a:ext cx="2294286" cy="194005"/>
              <a:chOff x="3581389" y="2105164"/>
              <a:chExt cx="2247895" cy="276225"/>
            </a:xfrm>
          </xdr:grpSpPr>
          <xdr:sp macro="" textlink="">
            <xdr:nvSpPr>
              <xdr:cNvPr id="1307878" name="Group Box 230" hidden="1">
                <a:extLst>
                  <a:ext uri="{63B3BB69-23CF-44E3-9099-C40C66FF867C}">
                    <a14:compatExt spid="_x0000_s1307878"/>
                  </a:ext>
                  <a:ext uri="{FF2B5EF4-FFF2-40B4-BE49-F238E27FC236}">
                    <a16:creationId xmlns:a16="http://schemas.microsoft.com/office/drawing/2014/main" id="{00000000-0008-0000-0100-0000E6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879" name="Option Button 231" hidden="1">
                <a:extLst>
                  <a:ext uri="{63B3BB69-23CF-44E3-9099-C40C66FF867C}">
                    <a14:compatExt spid="_x0000_s1307879"/>
                  </a:ext>
                  <a:ext uri="{FF2B5EF4-FFF2-40B4-BE49-F238E27FC236}">
                    <a16:creationId xmlns:a16="http://schemas.microsoft.com/office/drawing/2014/main" id="{00000000-0008-0000-0100-0000E7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80" name="Option Button 232" hidden="1">
                <a:extLst>
                  <a:ext uri="{63B3BB69-23CF-44E3-9099-C40C66FF867C}">
                    <a14:compatExt spid="_x0000_s1307880"/>
                  </a:ext>
                  <a:ext uri="{FF2B5EF4-FFF2-40B4-BE49-F238E27FC236}">
                    <a16:creationId xmlns:a16="http://schemas.microsoft.com/office/drawing/2014/main" id="{00000000-0008-0000-0100-0000E8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81" name="Option Button 233" hidden="1">
                <a:extLst>
                  <a:ext uri="{63B3BB69-23CF-44E3-9099-C40C66FF867C}">
                    <a14:compatExt spid="_x0000_s1307881"/>
                  </a:ext>
                  <a:ext uri="{FF2B5EF4-FFF2-40B4-BE49-F238E27FC236}">
                    <a16:creationId xmlns:a16="http://schemas.microsoft.com/office/drawing/2014/main" id="{00000000-0008-0000-0100-0000E9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82" name="Option Button 234" hidden="1">
                <a:extLst>
                  <a:ext uri="{63B3BB69-23CF-44E3-9099-C40C66FF867C}">
                    <a14:compatExt spid="_x0000_s1307882"/>
                  </a:ext>
                  <a:ext uri="{FF2B5EF4-FFF2-40B4-BE49-F238E27FC236}">
                    <a16:creationId xmlns:a16="http://schemas.microsoft.com/office/drawing/2014/main" id="{00000000-0008-0000-0100-0000EA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83" name="Option Button 235" hidden="1">
                <a:extLst>
                  <a:ext uri="{63B3BB69-23CF-44E3-9099-C40C66FF867C}">
                    <a14:compatExt spid="_x0000_s1307883"/>
                  </a:ext>
                  <a:ext uri="{FF2B5EF4-FFF2-40B4-BE49-F238E27FC236}">
                    <a16:creationId xmlns:a16="http://schemas.microsoft.com/office/drawing/2014/main" id="{00000000-0008-0000-0100-0000EB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50</xdr:row>
          <xdr:rowOff>119997</xdr:rowOff>
        </xdr:from>
        <xdr:ext cx="2294286" cy="194005"/>
        <xdr:grpSp>
          <xdr:nvGrpSpPr>
            <xdr:cNvPr id="291" name="Gruppieren 290">
              <a:extLst>
                <a:ext uri="{FF2B5EF4-FFF2-40B4-BE49-F238E27FC236}">
                  <a16:creationId xmlns:a16="http://schemas.microsoft.com/office/drawing/2014/main" id="{00000000-0008-0000-0100-000023010000}"/>
                </a:ext>
              </a:extLst>
            </xdr:cNvPr>
            <xdr:cNvGrpSpPr/>
          </xdr:nvGrpSpPr>
          <xdr:grpSpPr>
            <a:xfrm>
              <a:off x="4413515" y="18499437"/>
              <a:ext cx="2294286" cy="194005"/>
              <a:chOff x="3581389" y="2105164"/>
              <a:chExt cx="2247895" cy="276225"/>
            </a:xfrm>
          </xdr:grpSpPr>
          <xdr:sp macro="" textlink="">
            <xdr:nvSpPr>
              <xdr:cNvPr id="1307884" name="Group Box 236" hidden="1">
                <a:extLst>
                  <a:ext uri="{63B3BB69-23CF-44E3-9099-C40C66FF867C}">
                    <a14:compatExt spid="_x0000_s1307884"/>
                  </a:ext>
                  <a:ext uri="{FF2B5EF4-FFF2-40B4-BE49-F238E27FC236}">
                    <a16:creationId xmlns:a16="http://schemas.microsoft.com/office/drawing/2014/main" id="{00000000-0008-0000-0100-0000EC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885" name="Option Button 237" hidden="1">
                <a:extLst>
                  <a:ext uri="{63B3BB69-23CF-44E3-9099-C40C66FF867C}">
                    <a14:compatExt spid="_x0000_s1307885"/>
                  </a:ext>
                  <a:ext uri="{FF2B5EF4-FFF2-40B4-BE49-F238E27FC236}">
                    <a16:creationId xmlns:a16="http://schemas.microsoft.com/office/drawing/2014/main" id="{00000000-0008-0000-0100-0000ED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86" name="Option Button 238" hidden="1">
                <a:extLst>
                  <a:ext uri="{63B3BB69-23CF-44E3-9099-C40C66FF867C}">
                    <a14:compatExt spid="_x0000_s1307886"/>
                  </a:ext>
                  <a:ext uri="{FF2B5EF4-FFF2-40B4-BE49-F238E27FC236}">
                    <a16:creationId xmlns:a16="http://schemas.microsoft.com/office/drawing/2014/main" id="{00000000-0008-0000-0100-0000EE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87" name="Option Button 239" hidden="1">
                <a:extLst>
                  <a:ext uri="{63B3BB69-23CF-44E3-9099-C40C66FF867C}">
                    <a14:compatExt spid="_x0000_s1307887"/>
                  </a:ext>
                  <a:ext uri="{FF2B5EF4-FFF2-40B4-BE49-F238E27FC236}">
                    <a16:creationId xmlns:a16="http://schemas.microsoft.com/office/drawing/2014/main" id="{00000000-0008-0000-0100-0000EF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88" name="Option Button 240" hidden="1">
                <a:extLst>
                  <a:ext uri="{63B3BB69-23CF-44E3-9099-C40C66FF867C}">
                    <a14:compatExt spid="_x0000_s1307888"/>
                  </a:ext>
                  <a:ext uri="{FF2B5EF4-FFF2-40B4-BE49-F238E27FC236}">
                    <a16:creationId xmlns:a16="http://schemas.microsoft.com/office/drawing/2014/main" id="{00000000-0008-0000-0100-0000F0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89" name="Option Button 241" hidden="1">
                <a:extLst>
                  <a:ext uri="{63B3BB69-23CF-44E3-9099-C40C66FF867C}">
                    <a14:compatExt spid="_x0000_s1307889"/>
                  </a:ext>
                  <a:ext uri="{FF2B5EF4-FFF2-40B4-BE49-F238E27FC236}">
                    <a16:creationId xmlns:a16="http://schemas.microsoft.com/office/drawing/2014/main" id="{00000000-0008-0000-0100-0000F1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51</xdr:row>
          <xdr:rowOff>118107</xdr:rowOff>
        </xdr:from>
        <xdr:ext cx="2294286" cy="194005"/>
        <xdr:grpSp>
          <xdr:nvGrpSpPr>
            <xdr:cNvPr id="298" name="Gruppieren 297">
              <a:extLst>
                <a:ext uri="{FF2B5EF4-FFF2-40B4-BE49-F238E27FC236}">
                  <a16:creationId xmlns:a16="http://schemas.microsoft.com/office/drawing/2014/main" id="{00000000-0008-0000-0100-00002A010000}"/>
                </a:ext>
              </a:extLst>
            </xdr:cNvPr>
            <xdr:cNvGrpSpPr/>
          </xdr:nvGrpSpPr>
          <xdr:grpSpPr>
            <a:xfrm>
              <a:off x="4413515" y="18878547"/>
              <a:ext cx="2294286" cy="194005"/>
              <a:chOff x="3581389" y="2105164"/>
              <a:chExt cx="2247895" cy="276225"/>
            </a:xfrm>
          </xdr:grpSpPr>
          <xdr:sp macro="" textlink="">
            <xdr:nvSpPr>
              <xdr:cNvPr id="1307890" name="Group Box 242" hidden="1">
                <a:extLst>
                  <a:ext uri="{63B3BB69-23CF-44E3-9099-C40C66FF867C}">
                    <a14:compatExt spid="_x0000_s1307890"/>
                  </a:ext>
                  <a:ext uri="{FF2B5EF4-FFF2-40B4-BE49-F238E27FC236}">
                    <a16:creationId xmlns:a16="http://schemas.microsoft.com/office/drawing/2014/main" id="{00000000-0008-0000-0100-0000F2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891" name="Option Button 243" hidden="1">
                <a:extLst>
                  <a:ext uri="{63B3BB69-23CF-44E3-9099-C40C66FF867C}">
                    <a14:compatExt spid="_x0000_s1307891"/>
                  </a:ext>
                  <a:ext uri="{FF2B5EF4-FFF2-40B4-BE49-F238E27FC236}">
                    <a16:creationId xmlns:a16="http://schemas.microsoft.com/office/drawing/2014/main" id="{00000000-0008-0000-0100-0000F3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92" name="Option Button 244" hidden="1">
                <a:extLst>
                  <a:ext uri="{63B3BB69-23CF-44E3-9099-C40C66FF867C}">
                    <a14:compatExt spid="_x0000_s1307892"/>
                  </a:ext>
                  <a:ext uri="{FF2B5EF4-FFF2-40B4-BE49-F238E27FC236}">
                    <a16:creationId xmlns:a16="http://schemas.microsoft.com/office/drawing/2014/main" id="{00000000-0008-0000-0100-0000F4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93" name="Option Button 245" hidden="1">
                <a:extLst>
                  <a:ext uri="{63B3BB69-23CF-44E3-9099-C40C66FF867C}">
                    <a14:compatExt spid="_x0000_s1307893"/>
                  </a:ext>
                  <a:ext uri="{FF2B5EF4-FFF2-40B4-BE49-F238E27FC236}">
                    <a16:creationId xmlns:a16="http://schemas.microsoft.com/office/drawing/2014/main" id="{00000000-0008-0000-0100-0000F5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94" name="Option Button 246" hidden="1">
                <a:extLst>
                  <a:ext uri="{63B3BB69-23CF-44E3-9099-C40C66FF867C}">
                    <a14:compatExt spid="_x0000_s1307894"/>
                  </a:ext>
                  <a:ext uri="{FF2B5EF4-FFF2-40B4-BE49-F238E27FC236}">
                    <a16:creationId xmlns:a16="http://schemas.microsoft.com/office/drawing/2014/main" id="{00000000-0008-0000-0100-0000F6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95" name="Option Button 247" hidden="1">
                <a:extLst>
                  <a:ext uri="{63B3BB69-23CF-44E3-9099-C40C66FF867C}">
                    <a14:compatExt spid="_x0000_s1307895"/>
                  </a:ext>
                  <a:ext uri="{FF2B5EF4-FFF2-40B4-BE49-F238E27FC236}">
                    <a16:creationId xmlns:a16="http://schemas.microsoft.com/office/drawing/2014/main" id="{00000000-0008-0000-0100-0000F7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52</xdr:row>
          <xdr:rowOff>116217</xdr:rowOff>
        </xdr:from>
        <xdr:ext cx="2294286" cy="194005"/>
        <xdr:grpSp>
          <xdr:nvGrpSpPr>
            <xdr:cNvPr id="305" name="Gruppieren 304">
              <a:extLst>
                <a:ext uri="{FF2B5EF4-FFF2-40B4-BE49-F238E27FC236}">
                  <a16:creationId xmlns:a16="http://schemas.microsoft.com/office/drawing/2014/main" id="{00000000-0008-0000-0100-000031010000}"/>
                </a:ext>
              </a:extLst>
            </xdr:cNvPr>
            <xdr:cNvGrpSpPr/>
          </xdr:nvGrpSpPr>
          <xdr:grpSpPr>
            <a:xfrm>
              <a:off x="4413515" y="19257657"/>
              <a:ext cx="2294286" cy="194005"/>
              <a:chOff x="3581389" y="2105164"/>
              <a:chExt cx="2247895" cy="276225"/>
            </a:xfrm>
          </xdr:grpSpPr>
          <xdr:sp macro="" textlink="">
            <xdr:nvSpPr>
              <xdr:cNvPr id="1307896" name="Group Box 248" hidden="1">
                <a:extLst>
                  <a:ext uri="{63B3BB69-23CF-44E3-9099-C40C66FF867C}">
                    <a14:compatExt spid="_x0000_s1307896"/>
                  </a:ext>
                  <a:ext uri="{FF2B5EF4-FFF2-40B4-BE49-F238E27FC236}">
                    <a16:creationId xmlns:a16="http://schemas.microsoft.com/office/drawing/2014/main" id="{00000000-0008-0000-0100-0000F8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897" name="Option Button 249" hidden="1">
                <a:extLst>
                  <a:ext uri="{63B3BB69-23CF-44E3-9099-C40C66FF867C}">
                    <a14:compatExt spid="_x0000_s1307897"/>
                  </a:ext>
                  <a:ext uri="{FF2B5EF4-FFF2-40B4-BE49-F238E27FC236}">
                    <a16:creationId xmlns:a16="http://schemas.microsoft.com/office/drawing/2014/main" id="{00000000-0008-0000-0100-0000F9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98" name="Option Button 250" hidden="1">
                <a:extLst>
                  <a:ext uri="{63B3BB69-23CF-44E3-9099-C40C66FF867C}">
                    <a14:compatExt spid="_x0000_s1307898"/>
                  </a:ext>
                  <a:ext uri="{FF2B5EF4-FFF2-40B4-BE49-F238E27FC236}">
                    <a16:creationId xmlns:a16="http://schemas.microsoft.com/office/drawing/2014/main" id="{00000000-0008-0000-0100-0000FAF4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899" name="Option Button 251" hidden="1">
                <a:extLst>
                  <a:ext uri="{63B3BB69-23CF-44E3-9099-C40C66FF867C}">
                    <a14:compatExt spid="_x0000_s1307899"/>
                  </a:ext>
                  <a:ext uri="{FF2B5EF4-FFF2-40B4-BE49-F238E27FC236}">
                    <a16:creationId xmlns:a16="http://schemas.microsoft.com/office/drawing/2014/main" id="{00000000-0008-0000-0100-0000FBF4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00" name="Option Button 252" hidden="1">
                <a:extLst>
                  <a:ext uri="{63B3BB69-23CF-44E3-9099-C40C66FF867C}">
                    <a14:compatExt spid="_x0000_s1307900"/>
                  </a:ext>
                  <a:ext uri="{FF2B5EF4-FFF2-40B4-BE49-F238E27FC236}">
                    <a16:creationId xmlns:a16="http://schemas.microsoft.com/office/drawing/2014/main" id="{00000000-0008-0000-0100-0000FCF4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01" name="Option Button 253" hidden="1">
                <a:extLst>
                  <a:ext uri="{63B3BB69-23CF-44E3-9099-C40C66FF867C}">
                    <a14:compatExt spid="_x0000_s1307901"/>
                  </a:ext>
                  <a:ext uri="{FF2B5EF4-FFF2-40B4-BE49-F238E27FC236}">
                    <a16:creationId xmlns:a16="http://schemas.microsoft.com/office/drawing/2014/main" id="{00000000-0008-0000-0100-0000FDF4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53</xdr:row>
          <xdr:rowOff>114327</xdr:rowOff>
        </xdr:from>
        <xdr:ext cx="2294286" cy="194005"/>
        <xdr:grpSp>
          <xdr:nvGrpSpPr>
            <xdr:cNvPr id="312" name="Gruppieren 311">
              <a:extLst>
                <a:ext uri="{FF2B5EF4-FFF2-40B4-BE49-F238E27FC236}">
                  <a16:creationId xmlns:a16="http://schemas.microsoft.com/office/drawing/2014/main" id="{00000000-0008-0000-0100-000038010000}"/>
                </a:ext>
              </a:extLst>
            </xdr:cNvPr>
            <xdr:cNvGrpSpPr/>
          </xdr:nvGrpSpPr>
          <xdr:grpSpPr>
            <a:xfrm>
              <a:off x="4413515" y="19636767"/>
              <a:ext cx="2294286" cy="194005"/>
              <a:chOff x="3581389" y="2105164"/>
              <a:chExt cx="2247895" cy="276225"/>
            </a:xfrm>
          </xdr:grpSpPr>
          <xdr:sp macro="" textlink="">
            <xdr:nvSpPr>
              <xdr:cNvPr id="1307902" name="Group Box 254" hidden="1">
                <a:extLst>
                  <a:ext uri="{63B3BB69-23CF-44E3-9099-C40C66FF867C}">
                    <a14:compatExt spid="_x0000_s1307902"/>
                  </a:ext>
                  <a:ext uri="{FF2B5EF4-FFF2-40B4-BE49-F238E27FC236}">
                    <a16:creationId xmlns:a16="http://schemas.microsoft.com/office/drawing/2014/main" id="{00000000-0008-0000-0100-0000FEF4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903" name="Option Button 255" hidden="1">
                <a:extLst>
                  <a:ext uri="{63B3BB69-23CF-44E3-9099-C40C66FF867C}">
                    <a14:compatExt spid="_x0000_s1307903"/>
                  </a:ext>
                  <a:ext uri="{FF2B5EF4-FFF2-40B4-BE49-F238E27FC236}">
                    <a16:creationId xmlns:a16="http://schemas.microsoft.com/office/drawing/2014/main" id="{00000000-0008-0000-0100-0000FFF4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04" name="Option Button 256" hidden="1">
                <a:extLst>
                  <a:ext uri="{63B3BB69-23CF-44E3-9099-C40C66FF867C}">
                    <a14:compatExt spid="_x0000_s1307904"/>
                  </a:ext>
                  <a:ext uri="{FF2B5EF4-FFF2-40B4-BE49-F238E27FC236}">
                    <a16:creationId xmlns:a16="http://schemas.microsoft.com/office/drawing/2014/main" id="{00000000-0008-0000-0100-000000F5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05" name="Option Button 257" hidden="1">
                <a:extLst>
                  <a:ext uri="{63B3BB69-23CF-44E3-9099-C40C66FF867C}">
                    <a14:compatExt spid="_x0000_s1307905"/>
                  </a:ext>
                  <a:ext uri="{FF2B5EF4-FFF2-40B4-BE49-F238E27FC236}">
                    <a16:creationId xmlns:a16="http://schemas.microsoft.com/office/drawing/2014/main" id="{00000000-0008-0000-0100-000001F5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06" name="Option Button 258" hidden="1">
                <a:extLst>
                  <a:ext uri="{63B3BB69-23CF-44E3-9099-C40C66FF867C}">
                    <a14:compatExt spid="_x0000_s1307906"/>
                  </a:ext>
                  <a:ext uri="{FF2B5EF4-FFF2-40B4-BE49-F238E27FC236}">
                    <a16:creationId xmlns:a16="http://schemas.microsoft.com/office/drawing/2014/main" id="{00000000-0008-0000-0100-000002F5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07" name="Option Button 259" hidden="1">
                <a:extLst>
                  <a:ext uri="{63B3BB69-23CF-44E3-9099-C40C66FF867C}">
                    <a14:compatExt spid="_x0000_s1307907"/>
                  </a:ext>
                  <a:ext uri="{FF2B5EF4-FFF2-40B4-BE49-F238E27FC236}">
                    <a16:creationId xmlns:a16="http://schemas.microsoft.com/office/drawing/2014/main" id="{00000000-0008-0000-0100-000003F5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54</xdr:row>
          <xdr:rowOff>112437</xdr:rowOff>
        </xdr:from>
        <xdr:ext cx="2294286" cy="194005"/>
        <xdr:grpSp>
          <xdr:nvGrpSpPr>
            <xdr:cNvPr id="319" name="Gruppieren 318">
              <a:extLst>
                <a:ext uri="{FF2B5EF4-FFF2-40B4-BE49-F238E27FC236}">
                  <a16:creationId xmlns:a16="http://schemas.microsoft.com/office/drawing/2014/main" id="{00000000-0008-0000-0100-00003F010000}"/>
                </a:ext>
              </a:extLst>
            </xdr:cNvPr>
            <xdr:cNvGrpSpPr/>
          </xdr:nvGrpSpPr>
          <xdr:grpSpPr>
            <a:xfrm>
              <a:off x="4413515" y="20259717"/>
              <a:ext cx="2294286" cy="194005"/>
              <a:chOff x="3581389" y="2105164"/>
              <a:chExt cx="2247895" cy="276225"/>
            </a:xfrm>
          </xdr:grpSpPr>
          <xdr:sp macro="" textlink="">
            <xdr:nvSpPr>
              <xdr:cNvPr id="1307908" name="Group Box 260" hidden="1">
                <a:extLst>
                  <a:ext uri="{63B3BB69-23CF-44E3-9099-C40C66FF867C}">
                    <a14:compatExt spid="_x0000_s1307908"/>
                  </a:ext>
                  <a:ext uri="{FF2B5EF4-FFF2-40B4-BE49-F238E27FC236}">
                    <a16:creationId xmlns:a16="http://schemas.microsoft.com/office/drawing/2014/main" id="{00000000-0008-0000-0100-000004F5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909" name="Option Button 261" hidden="1">
                <a:extLst>
                  <a:ext uri="{63B3BB69-23CF-44E3-9099-C40C66FF867C}">
                    <a14:compatExt spid="_x0000_s1307909"/>
                  </a:ext>
                  <a:ext uri="{FF2B5EF4-FFF2-40B4-BE49-F238E27FC236}">
                    <a16:creationId xmlns:a16="http://schemas.microsoft.com/office/drawing/2014/main" id="{00000000-0008-0000-0100-000005F5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10" name="Option Button 262" hidden="1">
                <a:extLst>
                  <a:ext uri="{63B3BB69-23CF-44E3-9099-C40C66FF867C}">
                    <a14:compatExt spid="_x0000_s1307910"/>
                  </a:ext>
                  <a:ext uri="{FF2B5EF4-FFF2-40B4-BE49-F238E27FC236}">
                    <a16:creationId xmlns:a16="http://schemas.microsoft.com/office/drawing/2014/main" id="{00000000-0008-0000-0100-000006F5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11" name="Option Button 263" hidden="1">
                <a:extLst>
                  <a:ext uri="{63B3BB69-23CF-44E3-9099-C40C66FF867C}">
                    <a14:compatExt spid="_x0000_s1307911"/>
                  </a:ext>
                  <a:ext uri="{FF2B5EF4-FFF2-40B4-BE49-F238E27FC236}">
                    <a16:creationId xmlns:a16="http://schemas.microsoft.com/office/drawing/2014/main" id="{00000000-0008-0000-0100-000007F5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12" name="Option Button 264" hidden="1">
                <a:extLst>
                  <a:ext uri="{63B3BB69-23CF-44E3-9099-C40C66FF867C}">
                    <a14:compatExt spid="_x0000_s1307912"/>
                  </a:ext>
                  <a:ext uri="{FF2B5EF4-FFF2-40B4-BE49-F238E27FC236}">
                    <a16:creationId xmlns:a16="http://schemas.microsoft.com/office/drawing/2014/main" id="{00000000-0008-0000-0100-000008F5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13" name="Option Button 265" hidden="1">
                <a:extLst>
                  <a:ext uri="{63B3BB69-23CF-44E3-9099-C40C66FF867C}">
                    <a14:compatExt spid="_x0000_s1307913"/>
                  </a:ext>
                  <a:ext uri="{FF2B5EF4-FFF2-40B4-BE49-F238E27FC236}">
                    <a16:creationId xmlns:a16="http://schemas.microsoft.com/office/drawing/2014/main" id="{00000000-0008-0000-0100-000009F5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55</xdr:row>
          <xdr:rowOff>110547</xdr:rowOff>
        </xdr:from>
        <xdr:ext cx="2294286" cy="194005"/>
        <xdr:grpSp>
          <xdr:nvGrpSpPr>
            <xdr:cNvPr id="326" name="Gruppieren 325">
              <a:extLst>
                <a:ext uri="{FF2B5EF4-FFF2-40B4-BE49-F238E27FC236}">
                  <a16:creationId xmlns:a16="http://schemas.microsoft.com/office/drawing/2014/main" id="{00000000-0008-0000-0100-000046010000}"/>
                </a:ext>
              </a:extLst>
            </xdr:cNvPr>
            <xdr:cNvGrpSpPr/>
          </xdr:nvGrpSpPr>
          <xdr:grpSpPr>
            <a:xfrm>
              <a:off x="4413515" y="20638827"/>
              <a:ext cx="2294286" cy="194005"/>
              <a:chOff x="3581389" y="2105164"/>
              <a:chExt cx="2247895" cy="276225"/>
            </a:xfrm>
          </xdr:grpSpPr>
          <xdr:sp macro="" textlink="">
            <xdr:nvSpPr>
              <xdr:cNvPr id="1307914" name="Group Box 266" hidden="1">
                <a:extLst>
                  <a:ext uri="{63B3BB69-23CF-44E3-9099-C40C66FF867C}">
                    <a14:compatExt spid="_x0000_s1307914"/>
                  </a:ext>
                  <a:ext uri="{FF2B5EF4-FFF2-40B4-BE49-F238E27FC236}">
                    <a16:creationId xmlns:a16="http://schemas.microsoft.com/office/drawing/2014/main" id="{00000000-0008-0000-0100-00000AF5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915" name="Option Button 267" hidden="1">
                <a:extLst>
                  <a:ext uri="{63B3BB69-23CF-44E3-9099-C40C66FF867C}">
                    <a14:compatExt spid="_x0000_s1307915"/>
                  </a:ext>
                  <a:ext uri="{FF2B5EF4-FFF2-40B4-BE49-F238E27FC236}">
                    <a16:creationId xmlns:a16="http://schemas.microsoft.com/office/drawing/2014/main" id="{00000000-0008-0000-0100-00000BF5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16" name="Option Button 268" hidden="1">
                <a:extLst>
                  <a:ext uri="{63B3BB69-23CF-44E3-9099-C40C66FF867C}">
                    <a14:compatExt spid="_x0000_s1307916"/>
                  </a:ext>
                  <a:ext uri="{FF2B5EF4-FFF2-40B4-BE49-F238E27FC236}">
                    <a16:creationId xmlns:a16="http://schemas.microsoft.com/office/drawing/2014/main" id="{00000000-0008-0000-0100-00000CF5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17" name="Option Button 269" hidden="1">
                <a:extLst>
                  <a:ext uri="{63B3BB69-23CF-44E3-9099-C40C66FF867C}">
                    <a14:compatExt spid="_x0000_s1307917"/>
                  </a:ext>
                  <a:ext uri="{FF2B5EF4-FFF2-40B4-BE49-F238E27FC236}">
                    <a16:creationId xmlns:a16="http://schemas.microsoft.com/office/drawing/2014/main" id="{00000000-0008-0000-0100-00000DF5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18" name="Option Button 270" hidden="1">
                <a:extLst>
                  <a:ext uri="{63B3BB69-23CF-44E3-9099-C40C66FF867C}">
                    <a14:compatExt spid="_x0000_s1307918"/>
                  </a:ext>
                  <a:ext uri="{FF2B5EF4-FFF2-40B4-BE49-F238E27FC236}">
                    <a16:creationId xmlns:a16="http://schemas.microsoft.com/office/drawing/2014/main" id="{00000000-0008-0000-0100-00000EF5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19" name="Option Button 271" hidden="1">
                <a:extLst>
                  <a:ext uri="{63B3BB69-23CF-44E3-9099-C40C66FF867C}">
                    <a14:compatExt spid="_x0000_s1307919"/>
                  </a:ext>
                  <a:ext uri="{FF2B5EF4-FFF2-40B4-BE49-F238E27FC236}">
                    <a16:creationId xmlns:a16="http://schemas.microsoft.com/office/drawing/2014/main" id="{00000000-0008-0000-0100-00000FF5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56</xdr:row>
          <xdr:rowOff>108657</xdr:rowOff>
        </xdr:from>
        <xdr:ext cx="2294286" cy="194005"/>
        <xdr:grpSp>
          <xdr:nvGrpSpPr>
            <xdr:cNvPr id="333" name="Gruppieren 332">
              <a:extLst>
                <a:ext uri="{FF2B5EF4-FFF2-40B4-BE49-F238E27FC236}">
                  <a16:creationId xmlns:a16="http://schemas.microsoft.com/office/drawing/2014/main" id="{00000000-0008-0000-0100-00004D010000}"/>
                </a:ext>
              </a:extLst>
            </xdr:cNvPr>
            <xdr:cNvGrpSpPr/>
          </xdr:nvGrpSpPr>
          <xdr:grpSpPr>
            <a:xfrm>
              <a:off x="4413515" y="21017937"/>
              <a:ext cx="2294286" cy="194005"/>
              <a:chOff x="3581389" y="2105164"/>
              <a:chExt cx="2247895" cy="276225"/>
            </a:xfrm>
          </xdr:grpSpPr>
          <xdr:sp macro="" textlink="">
            <xdr:nvSpPr>
              <xdr:cNvPr id="1307920" name="Group Box 272" hidden="1">
                <a:extLst>
                  <a:ext uri="{63B3BB69-23CF-44E3-9099-C40C66FF867C}">
                    <a14:compatExt spid="_x0000_s1307920"/>
                  </a:ext>
                  <a:ext uri="{FF2B5EF4-FFF2-40B4-BE49-F238E27FC236}">
                    <a16:creationId xmlns:a16="http://schemas.microsoft.com/office/drawing/2014/main" id="{00000000-0008-0000-0100-000010F5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921" name="Option Button 273" hidden="1">
                <a:extLst>
                  <a:ext uri="{63B3BB69-23CF-44E3-9099-C40C66FF867C}">
                    <a14:compatExt spid="_x0000_s1307921"/>
                  </a:ext>
                  <a:ext uri="{FF2B5EF4-FFF2-40B4-BE49-F238E27FC236}">
                    <a16:creationId xmlns:a16="http://schemas.microsoft.com/office/drawing/2014/main" id="{00000000-0008-0000-0100-000011F5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22" name="Option Button 274" hidden="1">
                <a:extLst>
                  <a:ext uri="{63B3BB69-23CF-44E3-9099-C40C66FF867C}">
                    <a14:compatExt spid="_x0000_s1307922"/>
                  </a:ext>
                  <a:ext uri="{FF2B5EF4-FFF2-40B4-BE49-F238E27FC236}">
                    <a16:creationId xmlns:a16="http://schemas.microsoft.com/office/drawing/2014/main" id="{00000000-0008-0000-0100-000012F5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23" name="Option Button 275" hidden="1">
                <a:extLst>
                  <a:ext uri="{63B3BB69-23CF-44E3-9099-C40C66FF867C}">
                    <a14:compatExt spid="_x0000_s1307923"/>
                  </a:ext>
                  <a:ext uri="{FF2B5EF4-FFF2-40B4-BE49-F238E27FC236}">
                    <a16:creationId xmlns:a16="http://schemas.microsoft.com/office/drawing/2014/main" id="{00000000-0008-0000-0100-000013F5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24" name="Option Button 276" hidden="1">
                <a:extLst>
                  <a:ext uri="{63B3BB69-23CF-44E3-9099-C40C66FF867C}">
                    <a14:compatExt spid="_x0000_s1307924"/>
                  </a:ext>
                  <a:ext uri="{FF2B5EF4-FFF2-40B4-BE49-F238E27FC236}">
                    <a16:creationId xmlns:a16="http://schemas.microsoft.com/office/drawing/2014/main" id="{00000000-0008-0000-0100-000014F5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25" name="Option Button 277" hidden="1">
                <a:extLst>
                  <a:ext uri="{63B3BB69-23CF-44E3-9099-C40C66FF867C}">
                    <a14:compatExt spid="_x0000_s1307925"/>
                  </a:ext>
                  <a:ext uri="{FF2B5EF4-FFF2-40B4-BE49-F238E27FC236}">
                    <a16:creationId xmlns:a16="http://schemas.microsoft.com/office/drawing/2014/main" id="{00000000-0008-0000-0100-000015F5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57</xdr:row>
          <xdr:rowOff>106767</xdr:rowOff>
        </xdr:from>
        <xdr:ext cx="2294286" cy="194005"/>
        <xdr:grpSp>
          <xdr:nvGrpSpPr>
            <xdr:cNvPr id="340" name="Gruppieren 339">
              <a:extLst>
                <a:ext uri="{FF2B5EF4-FFF2-40B4-BE49-F238E27FC236}">
                  <a16:creationId xmlns:a16="http://schemas.microsoft.com/office/drawing/2014/main" id="{00000000-0008-0000-0100-000054010000}"/>
                </a:ext>
              </a:extLst>
            </xdr:cNvPr>
            <xdr:cNvGrpSpPr/>
          </xdr:nvGrpSpPr>
          <xdr:grpSpPr>
            <a:xfrm>
              <a:off x="4413515" y="21397047"/>
              <a:ext cx="2294286" cy="194005"/>
              <a:chOff x="3581389" y="2105164"/>
              <a:chExt cx="2247895" cy="276225"/>
            </a:xfrm>
          </xdr:grpSpPr>
          <xdr:sp macro="" textlink="">
            <xdr:nvSpPr>
              <xdr:cNvPr id="1307926" name="Group Box 278" hidden="1">
                <a:extLst>
                  <a:ext uri="{63B3BB69-23CF-44E3-9099-C40C66FF867C}">
                    <a14:compatExt spid="_x0000_s1307926"/>
                  </a:ext>
                  <a:ext uri="{FF2B5EF4-FFF2-40B4-BE49-F238E27FC236}">
                    <a16:creationId xmlns:a16="http://schemas.microsoft.com/office/drawing/2014/main" id="{00000000-0008-0000-0100-000016F5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927" name="Option Button 279" hidden="1">
                <a:extLst>
                  <a:ext uri="{63B3BB69-23CF-44E3-9099-C40C66FF867C}">
                    <a14:compatExt spid="_x0000_s1307927"/>
                  </a:ext>
                  <a:ext uri="{FF2B5EF4-FFF2-40B4-BE49-F238E27FC236}">
                    <a16:creationId xmlns:a16="http://schemas.microsoft.com/office/drawing/2014/main" id="{00000000-0008-0000-0100-000017F5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28" name="Option Button 280" hidden="1">
                <a:extLst>
                  <a:ext uri="{63B3BB69-23CF-44E3-9099-C40C66FF867C}">
                    <a14:compatExt spid="_x0000_s1307928"/>
                  </a:ext>
                  <a:ext uri="{FF2B5EF4-FFF2-40B4-BE49-F238E27FC236}">
                    <a16:creationId xmlns:a16="http://schemas.microsoft.com/office/drawing/2014/main" id="{00000000-0008-0000-0100-000018F5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29" name="Option Button 281" hidden="1">
                <a:extLst>
                  <a:ext uri="{63B3BB69-23CF-44E3-9099-C40C66FF867C}">
                    <a14:compatExt spid="_x0000_s1307929"/>
                  </a:ext>
                  <a:ext uri="{FF2B5EF4-FFF2-40B4-BE49-F238E27FC236}">
                    <a16:creationId xmlns:a16="http://schemas.microsoft.com/office/drawing/2014/main" id="{00000000-0008-0000-0100-000019F5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30" name="Option Button 282" hidden="1">
                <a:extLst>
                  <a:ext uri="{63B3BB69-23CF-44E3-9099-C40C66FF867C}">
                    <a14:compatExt spid="_x0000_s1307930"/>
                  </a:ext>
                  <a:ext uri="{FF2B5EF4-FFF2-40B4-BE49-F238E27FC236}">
                    <a16:creationId xmlns:a16="http://schemas.microsoft.com/office/drawing/2014/main" id="{00000000-0008-0000-0100-00001AF5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31" name="Option Button 283" hidden="1">
                <a:extLst>
                  <a:ext uri="{63B3BB69-23CF-44E3-9099-C40C66FF867C}">
                    <a14:compatExt spid="_x0000_s1307931"/>
                  </a:ext>
                  <a:ext uri="{FF2B5EF4-FFF2-40B4-BE49-F238E27FC236}">
                    <a16:creationId xmlns:a16="http://schemas.microsoft.com/office/drawing/2014/main" id="{00000000-0008-0000-0100-00001BF5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58</xdr:row>
          <xdr:rowOff>104879</xdr:rowOff>
        </xdr:from>
        <xdr:ext cx="2294286" cy="194005"/>
        <xdr:grpSp>
          <xdr:nvGrpSpPr>
            <xdr:cNvPr id="347" name="Gruppieren 346">
              <a:extLst>
                <a:ext uri="{FF2B5EF4-FFF2-40B4-BE49-F238E27FC236}">
                  <a16:creationId xmlns:a16="http://schemas.microsoft.com/office/drawing/2014/main" id="{00000000-0008-0000-0100-00005B010000}"/>
                </a:ext>
              </a:extLst>
            </xdr:cNvPr>
            <xdr:cNvGrpSpPr/>
          </xdr:nvGrpSpPr>
          <xdr:grpSpPr>
            <a:xfrm>
              <a:off x="4413515" y="21776159"/>
              <a:ext cx="2294286" cy="194005"/>
              <a:chOff x="3581389" y="2105164"/>
              <a:chExt cx="2247895" cy="276225"/>
            </a:xfrm>
          </xdr:grpSpPr>
          <xdr:sp macro="" textlink="">
            <xdr:nvSpPr>
              <xdr:cNvPr id="1307932" name="Group Box 284" hidden="1">
                <a:extLst>
                  <a:ext uri="{63B3BB69-23CF-44E3-9099-C40C66FF867C}">
                    <a14:compatExt spid="_x0000_s1307932"/>
                  </a:ext>
                  <a:ext uri="{FF2B5EF4-FFF2-40B4-BE49-F238E27FC236}">
                    <a16:creationId xmlns:a16="http://schemas.microsoft.com/office/drawing/2014/main" id="{00000000-0008-0000-0100-00001CF5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933" name="Option Button 285" hidden="1">
                <a:extLst>
                  <a:ext uri="{63B3BB69-23CF-44E3-9099-C40C66FF867C}">
                    <a14:compatExt spid="_x0000_s1307933"/>
                  </a:ext>
                  <a:ext uri="{FF2B5EF4-FFF2-40B4-BE49-F238E27FC236}">
                    <a16:creationId xmlns:a16="http://schemas.microsoft.com/office/drawing/2014/main" id="{00000000-0008-0000-0100-00001DF5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34" name="Option Button 286" hidden="1">
                <a:extLst>
                  <a:ext uri="{63B3BB69-23CF-44E3-9099-C40C66FF867C}">
                    <a14:compatExt spid="_x0000_s1307934"/>
                  </a:ext>
                  <a:ext uri="{FF2B5EF4-FFF2-40B4-BE49-F238E27FC236}">
                    <a16:creationId xmlns:a16="http://schemas.microsoft.com/office/drawing/2014/main" id="{00000000-0008-0000-0100-00001EF5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35" name="Option Button 287" hidden="1">
                <a:extLst>
                  <a:ext uri="{63B3BB69-23CF-44E3-9099-C40C66FF867C}">
                    <a14:compatExt spid="_x0000_s1307935"/>
                  </a:ext>
                  <a:ext uri="{FF2B5EF4-FFF2-40B4-BE49-F238E27FC236}">
                    <a16:creationId xmlns:a16="http://schemas.microsoft.com/office/drawing/2014/main" id="{00000000-0008-0000-0100-00001FF5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36" name="Option Button 288" hidden="1">
                <a:extLst>
                  <a:ext uri="{63B3BB69-23CF-44E3-9099-C40C66FF867C}">
                    <a14:compatExt spid="_x0000_s1307936"/>
                  </a:ext>
                  <a:ext uri="{FF2B5EF4-FFF2-40B4-BE49-F238E27FC236}">
                    <a16:creationId xmlns:a16="http://schemas.microsoft.com/office/drawing/2014/main" id="{00000000-0008-0000-0100-000020F5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37" name="Option Button 289" hidden="1">
                <a:extLst>
                  <a:ext uri="{63B3BB69-23CF-44E3-9099-C40C66FF867C}">
                    <a14:compatExt spid="_x0000_s1307937"/>
                  </a:ext>
                  <a:ext uri="{FF2B5EF4-FFF2-40B4-BE49-F238E27FC236}">
                    <a16:creationId xmlns:a16="http://schemas.microsoft.com/office/drawing/2014/main" id="{00000000-0008-0000-0100-000021F5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60</xdr:row>
          <xdr:rowOff>111923</xdr:rowOff>
        </xdr:from>
        <xdr:ext cx="2294286" cy="203716"/>
        <xdr:grpSp>
          <xdr:nvGrpSpPr>
            <xdr:cNvPr id="354" name="Gruppieren 353">
              <a:extLst>
                <a:ext uri="{FF2B5EF4-FFF2-40B4-BE49-F238E27FC236}">
                  <a16:creationId xmlns:a16="http://schemas.microsoft.com/office/drawing/2014/main" id="{00000000-0008-0000-0100-000062010000}"/>
                </a:ext>
              </a:extLst>
            </xdr:cNvPr>
            <xdr:cNvGrpSpPr/>
          </xdr:nvGrpSpPr>
          <xdr:grpSpPr>
            <a:xfrm>
              <a:off x="4413515" y="22545203"/>
              <a:ext cx="2294286" cy="203716"/>
              <a:chOff x="3581387" y="2105144"/>
              <a:chExt cx="2247892" cy="276225"/>
            </a:xfrm>
          </xdr:grpSpPr>
          <xdr:sp macro="" textlink="">
            <xdr:nvSpPr>
              <xdr:cNvPr id="1307938" name="Group Box 290" hidden="1">
                <a:extLst>
                  <a:ext uri="{63B3BB69-23CF-44E3-9099-C40C66FF867C}">
                    <a14:compatExt spid="_x0000_s1307938"/>
                  </a:ext>
                  <a:ext uri="{FF2B5EF4-FFF2-40B4-BE49-F238E27FC236}">
                    <a16:creationId xmlns:a16="http://schemas.microsoft.com/office/drawing/2014/main" id="{00000000-0008-0000-0100-000022F51300}"/>
                  </a:ext>
                </a:extLst>
              </xdr:cNvPr>
              <xdr:cNvSpPr/>
            </xdr:nvSpPr>
            <xdr:spPr bwMode="auto">
              <a:xfrm>
                <a:off x="3581387" y="2105144"/>
                <a:ext cx="2247892" cy="276225"/>
              </a:xfrm>
              <a:prstGeom prst="rect">
                <a:avLst/>
              </a:prstGeom>
              <a:noFill/>
              <a:ln w="9525">
                <a:miter lim="800000"/>
                <a:headEnd/>
                <a:tailEnd/>
              </a:ln>
              <a:extLst>
                <a:ext uri="{909E8E84-426E-40DD-AFC4-6F175D3DCCD1}">
                  <a14:hiddenFill>
                    <a:noFill/>
                  </a14:hiddenFill>
                </a:ext>
              </a:extLst>
            </xdr:spPr>
          </xdr:sp>
          <xdr:sp macro="" textlink="">
            <xdr:nvSpPr>
              <xdr:cNvPr id="1307939" name="Option Button 291" hidden="1">
                <a:extLst>
                  <a:ext uri="{63B3BB69-23CF-44E3-9099-C40C66FF867C}">
                    <a14:compatExt spid="_x0000_s1307939"/>
                  </a:ext>
                  <a:ext uri="{FF2B5EF4-FFF2-40B4-BE49-F238E27FC236}">
                    <a16:creationId xmlns:a16="http://schemas.microsoft.com/office/drawing/2014/main" id="{00000000-0008-0000-0100-000023F51300}"/>
                  </a:ext>
                </a:extLst>
              </xdr:cNvPr>
              <xdr:cNvSpPr/>
            </xdr:nvSpPr>
            <xdr:spPr bwMode="auto">
              <a:xfrm>
                <a:off x="3705222"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40" name="Option Button 292" hidden="1">
                <a:extLst>
                  <a:ext uri="{63B3BB69-23CF-44E3-9099-C40C66FF867C}">
                    <a14:compatExt spid="_x0000_s1307940"/>
                  </a:ext>
                  <a:ext uri="{FF2B5EF4-FFF2-40B4-BE49-F238E27FC236}">
                    <a16:creationId xmlns:a16="http://schemas.microsoft.com/office/drawing/2014/main" id="{00000000-0008-0000-0100-000024F51300}"/>
                  </a:ext>
                </a:extLst>
              </xdr:cNvPr>
              <xdr:cNvSpPr/>
            </xdr:nvSpPr>
            <xdr:spPr bwMode="auto">
              <a:xfrm>
                <a:off x="4143371"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41" name="Option Button 293" hidden="1">
                <a:extLst>
                  <a:ext uri="{63B3BB69-23CF-44E3-9099-C40C66FF867C}">
                    <a14:compatExt spid="_x0000_s1307941"/>
                  </a:ext>
                  <a:ext uri="{FF2B5EF4-FFF2-40B4-BE49-F238E27FC236}">
                    <a16:creationId xmlns:a16="http://schemas.microsoft.com/office/drawing/2014/main" id="{00000000-0008-0000-0100-000025F51300}"/>
                  </a:ext>
                </a:extLst>
              </xdr:cNvPr>
              <xdr:cNvSpPr/>
            </xdr:nvSpPr>
            <xdr:spPr bwMode="auto">
              <a:xfrm>
                <a:off x="4581519" y="2152645"/>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42" name="Option Button 294" hidden="1">
                <a:extLst>
                  <a:ext uri="{63B3BB69-23CF-44E3-9099-C40C66FF867C}">
                    <a14:compatExt spid="_x0000_s1307942"/>
                  </a:ext>
                  <a:ext uri="{FF2B5EF4-FFF2-40B4-BE49-F238E27FC236}">
                    <a16:creationId xmlns:a16="http://schemas.microsoft.com/office/drawing/2014/main" id="{00000000-0008-0000-0100-000026F51300}"/>
                  </a:ext>
                </a:extLst>
              </xdr:cNvPr>
              <xdr:cNvSpPr/>
            </xdr:nvSpPr>
            <xdr:spPr bwMode="auto">
              <a:xfrm>
                <a:off x="5019669" y="2152649"/>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43" name="Option Button 295" hidden="1">
                <a:extLst>
                  <a:ext uri="{63B3BB69-23CF-44E3-9099-C40C66FF867C}">
                    <a14:compatExt spid="_x0000_s1307943"/>
                  </a:ext>
                  <a:ext uri="{FF2B5EF4-FFF2-40B4-BE49-F238E27FC236}">
                    <a16:creationId xmlns:a16="http://schemas.microsoft.com/office/drawing/2014/main" id="{00000000-0008-0000-0100-000027F51300}"/>
                  </a:ext>
                </a:extLst>
              </xdr:cNvPr>
              <xdr:cNvSpPr/>
            </xdr:nvSpPr>
            <xdr:spPr bwMode="auto">
              <a:xfrm>
                <a:off x="5457824" y="2152648"/>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61</xdr:row>
          <xdr:rowOff>119744</xdr:rowOff>
        </xdr:from>
        <xdr:ext cx="2294277" cy="203708"/>
        <xdr:grpSp>
          <xdr:nvGrpSpPr>
            <xdr:cNvPr id="361" name="Gruppieren 360">
              <a:extLst>
                <a:ext uri="{FF2B5EF4-FFF2-40B4-BE49-F238E27FC236}">
                  <a16:creationId xmlns:a16="http://schemas.microsoft.com/office/drawing/2014/main" id="{00000000-0008-0000-0100-000069010000}"/>
                </a:ext>
              </a:extLst>
            </xdr:cNvPr>
            <xdr:cNvGrpSpPr/>
          </xdr:nvGrpSpPr>
          <xdr:grpSpPr>
            <a:xfrm>
              <a:off x="4413515" y="22934024"/>
              <a:ext cx="2294277" cy="203708"/>
              <a:chOff x="3581406" y="2103730"/>
              <a:chExt cx="2247901" cy="276223"/>
            </a:xfrm>
          </xdr:grpSpPr>
          <xdr:sp macro="" textlink="">
            <xdr:nvSpPr>
              <xdr:cNvPr id="1307944" name="Group Box 296" hidden="1">
                <a:extLst>
                  <a:ext uri="{63B3BB69-23CF-44E3-9099-C40C66FF867C}">
                    <a14:compatExt spid="_x0000_s1307944"/>
                  </a:ext>
                  <a:ext uri="{FF2B5EF4-FFF2-40B4-BE49-F238E27FC236}">
                    <a16:creationId xmlns:a16="http://schemas.microsoft.com/office/drawing/2014/main" id="{00000000-0008-0000-0100-000028F51300}"/>
                  </a:ext>
                </a:extLst>
              </xdr:cNvPr>
              <xdr:cNvSpPr/>
            </xdr:nvSpPr>
            <xdr:spPr bwMode="auto">
              <a:xfrm>
                <a:off x="3581406" y="2103730"/>
                <a:ext cx="2247901" cy="276223"/>
              </a:xfrm>
              <a:prstGeom prst="rect">
                <a:avLst/>
              </a:prstGeom>
              <a:noFill/>
              <a:ln w="9525">
                <a:miter lim="800000"/>
                <a:headEnd/>
                <a:tailEnd/>
              </a:ln>
              <a:extLst>
                <a:ext uri="{909E8E84-426E-40DD-AFC4-6F175D3DCCD1}">
                  <a14:hiddenFill>
                    <a:noFill/>
                  </a14:hiddenFill>
                </a:ext>
              </a:extLst>
            </xdr:spPr>
          </xdr:sp>
          <xdr:sp macro="" textlink="">
            <xdr:nvSpPr>
              <xdr:cNvPr id="1307945" name="Option Button 297" hidden="1">
                <a:extLst>
                  <a:ext uri="{63B3BB69-23CF-44E3-9099-C40C66FF867C}">
                    <a14:compatExt spid="_x0000_s1307945"/>
                  </a:ext>
                  <a:ext uri="{FF2B5EF4-FFF2-40B4-BE49-F238E27FC236}">
                    <a16:creationId xmlns:a16="http://schemas.microsoft.com/office/drawing/2014/main" id="{00000000-0008-0000-0100-000029F51300}"/>
                  </a:ext>
                </a:extLst>
              </xdr:cNvPr>
              <xdr:cNvSpPr/>
            </xdr:nvSpPr>
            <xdr:spPr bwMode="auto">
              <a:xfrm>
                <a:off x="37052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46" name="Option Button 298" hidden="1">
                <a:extLst>
                  <a:ext uri="{63B3BB69-23CF-44E3-9099-C40C66FF867C}">
                    <a14:compatExt spid="_x0000_s1307946"/>
                  </a:ext>
                  <a:ext uri="{FF2B5EF4-FFF2-40B4-BE49-F238E27FC236}">
                    <a16:creationId xmlns:a16="http://schemas.microsoft.com/office/drawing/2014/main" id="{00000000-0008-0000-0100-00002AF51300}"/>
                  </a:ext>
                </a:extLst>
              </xdr:cNvPr>
              <xdr:cNvSpPr/>
            </xdr:nvSpPr>
            <xdr:spPr bwMode="auto">
              <a:xfrm>
                <a:off x="4143374"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47" name="Option Button 299" hidden="1">
                <a:extLst>
                  <a:ext uri="{63B3BB69-23CF-44E3-9099-C40C66FF867C}">
                    <a14:compatExt spid="_x0000_s1307947"/>
                  </a:ext>
                  <a:ext uri="{FF2B5EF4-FFF2-40B4-BE49-F238E27FC236}">
                    <a16:creationId xmlns:a16="http://schemas.microsoft.com/office/drawing/2014/main" id="{00000000-0008-0000-0100-00002BF51300}"/>
                  </a:ext>
                </a:extLst>
              </xdr:cNvPr>
              <xdr:cNvSpPr/>
            </xdr:nvSpPr>
            <xdr:spPr bwMode="auto">
              <a:xfrm>
                <a:off x="4581526"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48" name="Option Button 300" hidden="1">
                <a:extLst>
                  <a:ext uri="{63B3BB69-23CF-44E3-9099-C40C66FF867C}">
                    <a14:compatExt spid="_x0000_s1307948"/>
                  </a:ext>
                  <a:ext uri="{FF2B5EF4-FFF2-40B4-BE49-F238E27FC236}">
                    <a16:creationId xmlns:a16="http://schemas.microsoft.com/office/drawing/2014/main" id="{00000000-0008-0000-0100-00002CF51300}"/>
                  </a:ext>
                </a:extLst>
              </xdr:cNvPr>
              <xdr:cNvSpPr/>
            </xdr:nvSpPr>
            <xdr:spPr bwMode="auto">
              <a:xfrm>
                <a:off x="501967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49" name="Option Button 301" hidden="1">
                <a:extLst>
                  <a:ext uri="{63B3BB69-23CF-44E3-9099-C40C66FF867C}">
                    <a14:compatExt spid="_x0000_s1307949"/>
                  </a:ext>
                  <a:ext uri="{FF2B5EF4-FFF2-40B4-BE49-F238E27FC236}">
                    <a16:creationId xmlns:a16="http://schemas.microsoft.com/office/drawing/2014/main" id="{00000000-0008-0000-0100-00002DF51300}"/>
                  </a:ext>
                </a:extLst>
              </xdr:cNvPr>
              <xdr:cNvSpPr/>
            </xdr:nvSpPr>
            <xdr:spPr bwMode="auto">
              <a:xfrm>
                <a:off x="5457825" y="215265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62</xdr:row>
          <xdr:rowOff>127557</xdr:rowOff>
        </xdr:from>
        <xdr:ext cx="2294286" cy="194005"/>
        <xdr:grpSp>
          <xdr:nvGrpSpPr>
            <xdr:cNvPr id="368" name="Gruppieren 367">
              <a:extLst>
                <a:ext uri="{FF2B5EF4-FFF2-40B4-BE49-F238E27FC236}">
                  <a16:creationId xmlns:a16="http://schemas.microsoft.com/office/drawing/2014/main" id="{00000000-0008-0000-0100-000070010000}"/>
                </a:ext>
              </a:extLst>
            </xdr:cNvPr>
            <xdr:cNvGrpSpPr/>
          </xdr:nvGrpSpPr>
          <xdr:grpSpPr>
            <a:xfrm>
              <a:off x="4413515" y="23322837"/>
              <a:ext cx="2294286" cy="194005"/>
              <a:chOff x="3581389" y="2105164"/>
              <a:chExt cx="2247895" cy="276225"/>
            </a:xfrm>
          </xdr:grpSpPr>
          <xdr:sp macro="" textlink="">
            <xdr:nvSpPr>
              <xdr:cNvPr id="1307950" name="Group Box 302" hidden="1">
                <a:extLst>
                  <a:ext uri="{63B3BB69-23CF-44E3-9099-C40C66FF867C}">
                    <a14:compatExt spid="_x0000_s1307950"/>
                  </a:ext>
                  <a:ext uri="{FF2B5EF4-FFF2-40B4-BE49-F238E27FC236}">
                    <a16:creationId xmlns:a16="http://schemas.microsoft.com/office/drawing/2014/main" id="{00000000-0008-0000-0100-00002EF5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951" name="Option Button 303" hidden="1">
                <a:extLst>
                  <a:ext uri="{63B3BB69-23CF-44E3-9099-C40C66FF867C}">
                    <a14:compatExt spid="_x0000_s1307951"/>
                  </a:ext>
                  <a:ext uri="{FF2B5EF4-FFF2-40B4-BE49-F238E27FC236}">
                    <a16:creationId xmlns:a16="http://schemas.microsoft.com/office/drawing/2014/main" id="{00000000-0008-0000-0100-00002FF5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52" name="Option Button 304" hidden="1">
                <a:extLst>
                  <a:ext uri="{63B3BB69-23CF-44E3-9099-C40C66FF867C}">
                    <a14:compatExt spid="_x0000_s1307952"/>
                  </a:ext>
                  <a:ext uri="{FF2B5EF4-FFF2-40B4-BE49-F238E27FC236}">
                    <a16:creationId xmlns:a16="http://schemas.microsoft.com/office/drawing/2014/main" id="{00000000-0008-0000-0100-000030F5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53" name="Option Button 305" hidden="1">
                <a:extLst>
                  <a:ext uri="{63B3BB69-23CF-44E3-9099-C40C66FF867C}">
                    <a14:compatExt spid="_x0000_s1307953"/>
                  </a:ext>
                  <a:ext uri="{FF2B5EF4-FFF2-40B4-BE49-F238E27FC236}">
                    <a16:creationId xmlns:a16="http://schemas.microsoft.com/office/drawing/2014/main" id="{00000000-0008-0000-0100-000031F5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54" name="Option Button 306" hidden="1">
                <a:extLst>
                  <a:ext uri="{63B3BB69-23CF-44E3-9099-C40C66FF867C}">
                    <a14:compatExt spid="_x0000_s1307954"/>
                  </a:ext>
                  <a:ext uri="{FF2B5EF4-FFF2-40B4-BE49-F238E27FC236}">
                    <a16:creationId xmlns:a16="http://schemas.microsoft.com/office/drawing/2014/main" id="{00000000-0008-0000-0100-000032F5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55" name="Option Button 307" hidden="1">
                <a:extLst>
                  <a:ext uri="{63B3BB69-23CF-44E3-9099-C40C66FF867C}">
                    <a14:compatExt spid="_x0000_s1307955"/>
                  </a:ext>
                  <a:ext uri="{FF2B5EF4-FFF2-40B4-BE49-F238E27FC236}">
                    <a16:creationId xmlns:a16="http://schemas.microsoft.com/office/drawing/2014/main" id="{00000000-0008-0000-0100-000033F5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59</xdr:row>
          <xdr:rowOff>104677</xdr:rowOff>
        </xdr:from>
        <xdr:ext cx="2303996" cy="203141"/>
        <xdr:grpSp>
          <xdr:nvGrpSpPr>
            <xdr:cNvPr id="375" name="Gruppieren 374">
              <a:extLst>
                <a:ext uri="{FF2B5EF4-FFF2-40B4-BE49-F238E27FC236}">
                  <a16:creationId xmlns:a16="http://schemas.microsoft.com/office/drawing/2014/main" id="{00000000-0008-0000-0100-000077010000}"/>
                </a:ext>
              </a:extLst>
            </xdr:cNvPr>
            <xdr:cNvGrpSpPr/>
          </xdr:nvGrpSpPr>
          <xdr:grpSpPr>
            <a:xfrm>
              <a:off x="4413515" y="22156957"/>
              <a:ext cx="2303996" cy="203141"/>
              <a:chOff x="3581395" y="2104210"/>
              <a:chExt cx="2247900" cy="276226"/>
            </a:xfrm>
          </xdr:grpSpPr>
          <xdr:sp macro="" textlink="">
            <xdr:nvSpPr>
              <xdr:cNvPr id="1307956" name="Group Box 308" hidden="1">
                <a:extLst>
                  <a:ext uri="{63B3BB69-23CF-44E3-9099-C40C66FF867C}">
                    <a14:compatExt spid="_x0000_s1307956"/>
                  </a:ext>
                  <a:ext uri="{FF2B5EF4-FFF2-40B4-BE49-F238E27FC236}">
                    <a16:creationId xmlns:a16="http://schemas.microsoft.com/office/drawing/2014/main" id="{00000000-0008-0000-0100-000034F51300}"/>
                  </a:ext>
                </a:extLst>
              </xdr:cNvPr>
              <xdr:cNvSpPr/>
            </xdr:nvSpPr>
            <xdr:spPr bwMode="auto">
              <a:xfrm>
                <a:off x="3581395" y="2104210"/>
                <a:ext cx="2247900" cy="276226"/>
              </a:xfrm>
              <a:prstGeom prst="rect">
                <a:avLst/>
              </a:prstGeom>
              <a:noFill/>
              <a:ln w="9525">
                <a:miter lim="800000"/>
                <a:headEnd/>
                <a:tailEnd/>
              </a:ln>
              <a:extLst>
                <a:ext uri="{909E8E84-426E-40DD-AFC4-6F175D3DCCD1}">
                  <a14:hiddenFill>
                    <a:noFill/>
                  </a14:hiddenFill>
                </a:ext>
              </a:extLst>
            </xdr:spPr>
          </xdr:sp>
          <xdr:sp macro="" textlink="">
            <xdr:nvSpPr>
              <xdr:cNvPr id="1307957" name="Option Button 309" hidden="1">
                <a:extLst>
                  <a:ext uri="{63B3BB69-23CF-44E3-9099-C40C66FF867C}">
                    <a14:compatExt spid="_x0000_s1307957"/>
                  </a:ext>
                  <a:ext uri="{FF2B5EF4-FFF2-40B4-BE49-F238E27FC236}">
                    <a16:creationId xmlns:a16="http://schemas.microsoft.com/office/drawing/2014/main" id="{00000000-0008-0000-0100-000035F51300}"/>
                  </a:ext>
                </a:extLst>
              </xdr:cNvPr>
              <xdr:cNvSpPr/>
            </xdr:nvSpPr>
            <xdr:spPr bwMode="auto">
              <a:xfrm>
                <a:off x="3705225"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58" name="Option Button 310" hidden="1">
                <a:extLst>
                  <a:ext uri="{63B3BB69-23CF-44E3-9099-C40C66FF867C}">
                    <a14:compatExt spid="_x0000_s1307958"/>
                  </a:ext>
                  <a:ext uri="{FF2B5EF4-FFF2-40B4-BE49-F238E27FC236}">
                    <a16:creationId xmlns:a16="http://schemas.microsoft.com/office/drawing/2014/main" id="{00000000-0008-0000-0100-000036F51300}"/>
                  </a:ext>
                </a:extLst>
              </xdr:cNvPr>
              <xdr:cNvSpPr/>
            </xdr:nvSpPr>
            <xdr:spPr bwMode="auto">
              <a:xfrm>
                <a:off x="4143376"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59" name="Option Button 311" hidden="1">
                <a:extLst>
                  <a:ext uri="{63B3BB69-23CF-44E3-9099-C40C66FF867C}">
                    <a14:compatExt spid="_x0000_s1307959"/>
                  </a:ext>
                  <a:ext uri="{FF2B5EF4-FFF2-40B4-BE49-F238E27FC236}">
                    <a16:creationId xmlns:a16="http://schemas.microsoft.com/office/drawing/2014/main" id="{00000000-0008-0000-0100-000037F51300}"/>
                  </a:ext>
                </a:extLst>
              </xdr:cNvPr>
              <xdr:cNvSpPr/>
            </xdr:nvSpPr>
            <xdr:spPr bwMode="auto">
              <a:xfrm>
                <a:off x="4581526"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60" name="Option Button 312" hidden="1">
                <a:extLst>
                  <a:ext uri="{63B3BB69-23CF-44E3-9099-C40C66FF867C}">
                    <a14:compatExt spid="_x0000_s1307960"/>
                  </a:ext>
                  <a:ext uri="{FF2B5EF4-FFF2-40B4-BE49-F238E27FC236}">
                    <a16:creationId xmlns:a16="http://schemas.microsoft.com/office/drawing/2014/main" id="{00000000-0008-0000-0100-000038F51300}"/>
                  </a:ext>
                </a:extLst>
              </xdr:cNvPr>
              <xdr:cNvSpPr/>
            </xdr:nvSpPr>
            <xdr:spPr bwMode="auto">
              <a:xfrm>
                <a:off x="5019673"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61" name="Option Button 313" hidden="1">
                <a:extLst>
                  <a:ext uri="{63B3BB69-23CF-44E3-9099-C40C66FF867C}">
                    <a14:compatExt spid="_x0000_s1307961"/>
                  </a:ext>
                  <a:ext uri="{FF2B5EF4-FFF2-40B4-BE49-F238E27FC236}">
                    <a16:creationId xmlns:a16="http://schemas.microsoft.com/office/drawing/2014/main" id="{00000000-0008-0000-0100-000039F51300}"/>
                  </a:ext>
                </a:extLst>
              </xdr:cNvPr>
              <xdr:cNvSpPr/>
            </xdr:nvSpPr>
            <xdr:spPr bwMode="auto">
              <a:xfrm>
                <a:off x="5457824" y="2152681"/>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63</xdr:row>
          <xdr:rowOff>125667</xdr:rowOff>
        </xdr:from>
        <xdr:ext cx="2294286" cy="194005"/>
        <xdr:grpSp>
          <xdr:nvGrpSpPr>
            <xdr:cNvPr id="382" name="Gruppieren 381">
              <a:extLst>
                <a:ext uri="{FF2B5EF4-FFF2-40B4-BE49-F238E27FC236}">
                  <a16:creationId xmlns:a16="http://schemas.microsoft.com/office/drawing/2014/main" id="{00000000-0008-0000-0100-00007E010000}"/>
                </a:ext>
              </a:extLst>
            </xdr:cNvPr>
            <xdr:cNvGrpSpPr/>
          </xdr:nvGrpSpPr>
          <xdr:grpSpPr>
            <a:xfrm>
              <a:off x="4413515" y="23701947"/>
              <a:ext cx="2294286" cy="194005"/>
              <a:chOff x="3581389" y="2105164"/>
              <a:chExt cx="2247895" cy="276225"/>
            </a:xfrm>
          </xdr:grpSpPr>
          <xdr:sp macro="" textlink="">
            <xdr:nvSpPr>
              <xdr:cNvPr id="1307962" name="Group Box 314" hidden="1">
                <a:extLst>
                  <a:ext uri="{63B3BB69-23CF-44E3-9099-C40C66FF867C}">
                    <a14:compatExt spid="_x0000_s1307962"/>
                  </a:ext>
                  <a:ext uri="{FF2B5EF4-FFF2-40B4-BE49-F238E27FC236}">
                    <a16:creationId xmlns:a16="http://schemas.microsoft.com/office/drawing/2014/main" id="{00000000-0008-0000-0100-00003AF5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963" name="Option Button 315" hidden="1">
                <a:extLst>
                  <a:ext uri="{63B3BB69-23CF-44E3-9099-C40C66FF867C}">
                    <a14:compatExt spid="_x0000_s1307963"/>
                  </a:ext>
                  <a:ext uri="{FF2B5EF4-FFF2-40B4-BE49-F238E27FC236}">
                    <a16:creationId xmlns:a16="http://schemas.microsoft.com/office/drawing/2014/main" id="{00000000-0008-0000-0100-00003BF5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64" name="Option Button 316" hidden="1">
                <a:extLst>
                  <a:ext uri="{63B3BB69-23CF-44E3-9099-C40C66FF867C}">
                    <a14:compatExt spid="_x0000_s1307964"/>
                  </a:ext>
                  <a:ext uri="{FF2B5EF4-FFF2-40B4-BE49-F238E27FC236}">
                    <a16:creationId xmlns:a16="http://schemas.microsoft.com/office/drawing/2014/main" id="{00000000-0008-0000-0100-00003CF5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65" name="Option Button 317" hidden="1">
                <a:extLst>
                  <a:ext uri="{63B3BB69-23CF-44E3-9099-C40C66FF867C}">
                    <a14:compatExt spid="_x0000_s1307965"/>
                  </a:ext>
                  <a:ext uri="{FF2B5EF4-FFF2-40B4-BE49-F238E27FC236}">
                    <a16:creationId xmlns:a16="http://schemas.microsoft.com/office/drawing/2014/main" id="{00000000-0008-0000-0100-00003DF5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66" name="Option Button 318" hidden="1">
                <a:extLst>
                  <a:ext uri="{63B3BB69-23CF-44E3-9099-C40C66FF867C}">
                    <a14:compatExt spid="_x0000_s1307966"/>
                  </a:ext>
                  <a:ext uri="{FF2B5EF4-FFF2-40B4-BE49-F238E27FC236}">
                    <a16:creationId xmlns:a16="http://schemas.microsoft.com/office/drawing/2014/main" id="{00000000-0008-0000-0100-00003EF5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67" name="Option Button 319" hidden="1">
                <a:extLst>
                  <a:ext uri="{63B3BB69-23CF-44E3-9099-C40C66FF867C}">
                    <a14:compatExt spid="_x0000_s1307967"/>
                  </a:ext>
                  <a:ext uri="{FF2B5EF4-FFF2-40B4-BE49-F238E27FC236}">
                    <a16:creationId xmlns:a16="http://schemas.microsoft.com/office/drawing/2014/main" id="{00000000-0008-0000-0100-00003FF5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64</xdr:row>
          <xdr:rowOff>123777</xdr:rowOff>
        </xdr:from>
        <xdr:ext cx="2294286" cy="194005"/>
        <xdr:grpSp>
          <xdr:nvGrpSpPr>
            <xdr:cNvPr id="389" name="Gruppieren 388">
              <a:extLst>
                <a:ext uri="{FF2B5EF4-FFF2-40B4-BE49-F238E27FC236}">
                  <a16:creationId xmlns:a16="http://schemas.microsoft.com/office/drawing/2014/main" id="{00000000-0008-0000-0100-000085010000}"/>
                </a:ext>
              </a:extLst>
            </xdr:cNvPr>
            <xdr:cNvGrpSpPr/>
          </xdr:nvGrpSpPr>
          <xdr:grpSpPr>
            <a:xfrm>
              <a:off x="4413515" y="24081057"/>
              <a:ext cx="2294286" cy="194005"/>
              <a:chOff x="3581389" y="2105164"/>
              <a:chExt cx="2247895" cy="276225"/>
            </a:xfrm>
          </xdr:grpSpPr>
          <xdr:sp macro="" textlink="">
            <xdr:nvSpPr>
              <xdr:cNvPr id="1307968" name="Group Box 320" hidden="1">
                <a:extLst>
                  <a:ext uri="{63B3BB69-23CF-44E3-9099-C40C66FF867C}">
                    <a14:compatExt spid="_x0000_s1307968"/>
                  </a:ext>
                  <a:ext uri="{FF2B5EF4-FFF2-40B4-BE49-F238E27FC236}">
                    <a16:creationId xmlns:a16="http://schemas.microsoft.com/office/drawing/2014/main" id="{00000000-0008-0000-0100-000040F5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969" name="Option Button 321" hidden="1">
                <a:extLst>
                  <a:ext uri="{63B3BB69-23CF-44E3-9099-C40C66FF867C}">
                    <a14:compatExt spid="_x0000_s1307969"/>
                  </a:ext>
                  <a:ext uri="{FF2B5EF4-FFF2-40B4-BE49-F238E27FC236}">
                    <a16:creationId xmlns:a16="http://schemas.microsoft.com/office/drawing/2014/main" id="{00000000-0008-0000-0100-000041F5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70" name="Option Button 322" hidden="1">
                <a:extLst>
                  <a:ext uri="{63B3BB69-23CF-44E3-9099-C40C66FF867C}">
                    <a14:compatExt spid="_x0000_s1307970"/>
                  </a:ext>
                  <a:ext uri="{FF2B5EF4-FFF2-40B4-BE49-F238E27FC236}">
                    <a16:creationId xmlns:a16="http://schemas.microsoft.com/office/drawing/2014/main" id="{00000000-0008-0000-0100-000042F5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71" name="Option Button 323" hidden="1">
                <a:extLst>
                  <a:ext uri="{63B3BB69-23CF-44E3-9099-C40C66FF867C}">
                    <a14:compatExt spid="_x0000_s1307971"/>
                  </a:ext>
                  <a:ext uri="{FF2B5EF4-FFF2-40B4-BE49-F238E27FC236}">
                    <a16:creationId xmlns:a16="http://schemas.microsoft.com/office/drawing/2014/main" id="{00000000-0008-0000-0100-000043F5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72" name="Option Button 324" hidden="1">
                <a:extLst>
                  <a:ext uri="{63B3BB69-23CF-44E3-9099-C40C66FF867C}">
                    <a14:compatExt spid="_x0000_s1307972"/>
                  </a:ext>
                  <a:ext uri="{FF2B5EF4-FFF2-40B4-BE49-F238E27FC236}">
                    <a16:creationId xmlns:a16="http://schemas.microsoft.com/office/drawing/2014/main" id="{00000000-0008-0000-0100-000044F5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73" name="Option Button 325" hidden="1">
                <a:extLst>
                  <a:ext uri="{63B3BB69-23CF-44E3-9099-C40C66FF867C}">
                    <a14:compatExt spid="_x0000_s1307973"/>
                  </a:ext>
                  <a:ext uri="{FF2B5EF4-FFF2-40B4-BE49-F238E27FC236}">
                    <a16:creationId xmlns:a16="http://schemas.microsoft.com/office/drawing/2014/main" id="{00000000-0008-0000-0100-000045F5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65</xdr:row>
          <xdr:rowOff>121887</xdr:rowOff>
        </xdr:from>
        <xdr:ext cx="2294286" cy="194005"/>
        <xdr:grpSp>
          <xdr:nvGrpSpPr>
            <xdr:cNvPr id="396" name="Gruppieren 395">
              <a:extLst>
                <a:ext uri="{FF2B5EF4-FFF2-40B4-BE49-F238E27FC236}">
                  <a16:creationId xmlns:a16="http://schemas.microsoft.com/office/drawing/2014/main" id="{00000000-0008-0000-0100-00008C010000}"/>
                </a:ext>
              </a:extLst>
            </xdr:cNvPr>
            <xdr:cNvGrpSpPr/>
          </xdr:nvGrpSpPr>
          <xdr:grpSpPr>
            <a:xfrm>
              <a:off x="4413515" y="24460167"/>
              <a:ext cx="2294286" cy="194005"/>
              <a:chOff x="3581389" y="2105164"/>
              <a:chExt cx="2247895" cy="276225"/>
            </a:xfrm>
          </xdr:grpSpPr>
          <xdr:sp macro="" textlink="">
            <xdr:nvSpPr>
              <xdr:cNvPr id="1307974" name="Group Box 326" hidden="1">
                <a:extLst>
                  <a:ext uri="{63B3BB69-23CF-44E3-9099-C40C66FF867C}">
                    <a14:compatExt spid="_x0000_s1307974"/>
                  </a:ext>
                  <a:ext uri="{FF2B5EF4-FFF2-40B4-BE49-F238E27FC236}">
                    <a16:creationId xmlns:a16="http://schemas.microsoft.com/office/drawing/2014/main" id="{00000000-0008-0000-0100-000046F5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975" name="Option Button 327" hidden="1">
                <a:extLst>
                  <a:ext uri="{63B3BB69-23CF-44E3-9099-C40C66FF867C}">
                    <a14:compatExt spid="_x0000_s1307975"/>
                  </a:ext>
                  <a:ext uri="{FF2B5EF4-FFF2-40B4-BE49-F238E27FC236}">
                    <a16:creationId xmlns:a16="http://schemas.microsoft.com/office/drawing/2014/main" id="{00000000-0008-0000-0100-000047F5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76" name="Option Button 328" hidden="1">
                <a:extLst>
                  <a:ext uri="{63B3BB69-23CF-44E3-9099-C40C66FF867C}">
                    <a14:compatExt spid="_x0000_s1307976"/>
                  </a:ext>
                  <a:ext uri="{FF2B5EF4-FFF2-40B4-BE49-F238E27FC236}">
                    <a16:creationId xmlns:a16="http://schemas.microsoft.com/office/drawing/2014/main" id="{00000000-0008-0000-0100-000048F5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77" name="Option Button 329" hidden="1">
                <a:extLst>
                  <a:ext uri="{63B3BB69-23CF-44E3-9099-C40C66FF867C}">
                    <a14:compatExt spid="_x0000_s1307977"/>
                  </a:ext>
                  <a:ext uri="{FF2B5EF4-FFF2-40B4-BE49-F238E27FC236}">
                    <a16:creationId xmlns:a16="http://schemas.microsoft.com/office/drawing/2014/main" id="{00000000-0008-0000-0100-000049F5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78" name="Option Button 330" hidden="1">
                <a:extLst>
                  <a:ext uri="{63B3BB69-23CF-44E3-9099-C40C66FF867C}">
                    <a14:compatExt spid="_x0000_s1307978"/>
                  </a:ext>
                  <a:ext uri="{FF2B5EF4-FFF2-40B4-BE49-F238E27FC236}">
                    <a16:creationId xmlns:a16="http://schemas.microsoft.com/office/drawing/2014/main" id="{00000000-0008-0000-0100-00004AF5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79" name="Option Button 331" hidden="1">
                <a:extLst>
                  <a:ext uri="{63B3BB69-23CF-44E3-9099-C40C66FF867C}">
                    <a14:compatExt spid="_x0000_s1307979"/>
                  </a:ext>
                  <a:ext uri="{FF2B5EF4-FFF2-40B4-BE49-F238E27FC236}">
                    <a16:creationId xmlns:a16="http://schemas.microsoft.com/office/drawing/2014/main" id="{00000000-0008-0000-0100-00004BF5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66</xdr:row>
          <xdr:rowOff>119997</xdr:rowOff>
        </xdr:from>
        <xdr:ext cx="2294286" cy="194005"/>
        <xdr:grpSp>
          <xdr:nvGrpSpPr>
            <xdr:cNvPr id="403" name="Gruppieren 402">
              <a:extLst>
                <a:ext uri="{FF2B5EF4-FFF2-40B4-BE49-F238E27FC236}">
                  <a16:creationId xmlns:a16="http://schemas.microsoft.com/office/drawing/2014/main" id="{00000000-0008-0000-0100-000093010000}"/>
                </a:ext>
              </a:extLst>
            </xdr:cNvPr>
            <xdr:cNvGrpSpPr/>
          </xdr:nvGrpSpPr>
          <xdr:grpSpPr>
            <a:xfrm>
              <a:off x="4413515" y="24839277"/>
              <a:ext cx="2294286" cy="194005"/>
              <a:chOff x="3581389" y="2105164"/>
              <a:chExt cx="2247895" cy="276225"/>
            </a:xfrm>
          </xdr:grpSpPr>
          <xdr:sp macro="" textlink="">
            <xdr:nvSpPr>
              <xdr:cNvPr id="1307980" name="Group Box 332" hidden="1">
                <a:extLst>
                  <a:ext uri="{63B3BB69-23CF-44E3-9099-C40C66FF867C}">
                    <a14:compatExt spid="_x0000_s1307980"/>
                  </a:ext>
                  <a:ext uri="{FF2B5EF4-FFF2-40B4-BE49-F238E27FC236}">
                    <a16:creationId xmlns:a16="http://schemas.microsoft.com/office/drawing/2014/main" id="{00000000-0008-0000-0100-00004CF5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981" name="Option Button 333" hidden="1">
                <a:extLst>
                  <a:ext uri="{63B3BB69-23CF-44E3-9099-C40C66FF867C}">
                    <a14:compatExt spid="_x0000_s1307981"/>
                  </a:ext>
                  <a:ext uri="{FF2B5EF4-FFF2-40B4-BE49-F238E27FC236}">
                    <a16:creationId xmlns:a16="http://schemas.microsoft.com/office/drawing/2014/main" id="{00000000-0008-0000-0100-00004DF5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82" name="Option Button 334" hidden="1">
                <a:extLst>
                  <a:ext uri="{63B3BB69-23CF-44E3-9099-C40C66FF867C}">
                    <a14:compatExt spid="_x0000_s1307982"/>
                  </a:ext>
                  <a:ext uri="{FF2B5EF4-FFF2-40B4-BE49-F238E27FC236}">
                    <a16:creationId xmlns:a16="http://schemas.microsoft.com/office/drawing/2014/main" id="{00000000-0008-0000-0100-00004EF5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83" name="Option Button 335" hidden="1">
                <a:extLst>
                  <a:ext uri="{63B3BB69-23CF-44E3-9099-C40C66FF867C}">
                    <a14:compatExt spid="_x0000_s1307983"/>
                  </a:ext>
                  <a:ext uri="{FF2B5EF4-FFF2-40B4-BE49-F238E27FC236}">
                    <a16:creationId xmlns:a16="http://schemas.microsoft.com/office/drawing/2014/main" id="{00000000-0008-0000-0100-00004FF5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84" name="Option Button 336" hidden="1">
                <a:extLst>
                  <a:ext uri="{63B3BB69-23CF-44E3-9099-C40C66FF867C}">
                    <a14:compatExt spid="_x0000_s1307984"/>
                  </a:ext>
                  <a:ext uri="{FF2B5EF4-FFF2-40B4-BE49-F238E27FC236}">
                    <a16:creationId xmlns:a16="http://schemas.microsoft.com/office/drawing/2014/main" id="{00000000-0008-0000-0100-000050F5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85" name="Option Button 337" hidden="1">
                <a:extLst>
                  <a:ext uri="{63B3BB69-23CF-44E3-9099-C40C66FF867C}">
                    <a14:compatExt spid="_x0000_s1307985"/>
                  </a:ext>
                  <a:ext uri="{FF2B5EF4-FFF2-40B4-BE49-F238E27FC236}">
                    <a16:creationId xmlns:a16="http://schemas.microsoft.com/office/drawing/2014/main" id="{00000000-0008-0000-0100-000051F5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67</xdr:row>
          <xdr:rowOff>118107</xdr:rowOff>
        </xdr:from>
        <xdr:ext cx="2294286" cy="194005"/>
        <xdr:grpSp>
          <xdr:nvGrpSpPr>
            <xdr:cNvPr id="410" name="Gruppieren 409">
              <a:extLst>
                <a:ext uri="{FF2B5EF4-FFF2-40B4-BE49-F238E27FC236}">
                  <a16:creationId xmlns:a16="http://schemas.microsoft.com/office/drawing/2014/main" id="{00000000-0008-0000-0100-00009A010000}"/>
                </a:ext>
              </a:extLst>
            </xdr:cNvPr>
            <xdr:cNvGrpSpPr/>
          </xdr:nvGrpSpPr>
          <xdr:grpSpPr>
            <a:xfrm>
              <a:off x="4413515" y="25218387"/>
              <a:ext cx="2294286" cy="194005"/>
              <a:chOff x="3581389" y="2105164"/>
              <a:chExt cx="2247895" cy="276225"/>
            </a:xfrm>
          </xdr:grpSpPr>
          <xdr:sp macro="" textlink="">
            <xdr:nvSpPr>
              <xdr:cNvPr id="1307986" name="Group Box 338" hidden="1">
                <a:extLst>
                  <a:ext uri="{63B3BB69-23CF-44E3-9099-C40C66FF867C}">
                    <a14:compatExt spid="_x0000_s1307986"/>
                  </a:ext>
                  <a:ext uri="{FF2B5EF4-FFF2-40B4-BE49-F238E27FC236}">
                    <a16:creationId xmlns:a16="http://schemas.microsoft.com/office/drawing/2014/main" id="{00000000-0008-0000-0100-000052F5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987" name="Option Button 339" hidden="1">
                <a:extLst>
                  <a:ext uri="{63B3BB69-23CF-44E3-9099-C40C66FF867C}">
                    <a14:compatExt spid="_x0000_s1307987"/>
                  </a:ext>
                  <a:ext uri="{FF2B5EF4-FFF2-40B4-BE49-F238E27FC236}">
                    <a16:creationId xmlns:a16="http://schemas.microsoft.com/office/drawing/2014/main" id="{00000000-0008-0000-0100-000053F5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88" name="Option Button 340" hidden="1">
                <a:extLst>
                  <a:ext uri="{63B3BB69-23CF-44E3-9099-C40C66FF867C}">
                    <a14:compatExt spid="_x0000_s1307988"/>
                  </a:ext>
                  <a:ext uri="{FF2B5EF4-FFF2-40B4-BE49-F238E27FC236}">
                    <a16:creationId xmlns:a16="http://schemas.microsoft.com/office/drawing/2014/main" id="{00000000-0008-0000-0100-000054F5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89" name="Option Button 341" hidden="1">
                <a:extLst>
                  <a:ext uri="{63B3BB69-23CF-44E3-9099-C40C66FF867C}">
                    <a14:compatExt spid="_x0000_s1307989"/>
                  </a:ext>
                  <a:ext uri="{FF2B5EF4-FFF2-40B4-BE49-F238E27FC236}">
                    <a16:creationId xmlns:a16="http://schemas.microsoft.com/office/drawing/2014/main" id="{00000000-0008-0000-0100-000055F5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90" name="Option Button 342" hidden="1">
                <a:extLst>
                  <a:ext uri="{63B3BB69-23CF-44E3-9099-C40C66FF867C}">
                    <a14:compatExt spid="_x0000_s1307990"/>
                  </a:ext>
                  <a:ext uri="{FF2B5EF4-FFF2-40B4-BE49-F238E27FC236}">
                    <a16:creationId xmlns:a16="http://schemas.microsoft.com/office/drawing/2014/main" id="{00000000-0008-0000-0100-000056F5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91" name="Option Button 343" hidden="1">
                <a:extLst>
                  <a:ext uri="{63B3BB69-23CF-44E3-9099-C40C66FF867C}">
                    <a14:compatExt spid="_x0000_s1307991"/>
                  </a:ext>
                  <a:ext uri="{FF2B5EF4-FFF2-40B4-BE49-F238E27FC236}">
                    <a16:creationId xmlns:a16="http://schemas.microsoft.com/office/drawing/2014/main" id="{00000000-0008-0000-0100-000057F5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68</xdr:row>
          <xdr:rowOff>116217</xdr:rowOff>
        </xdr:from>
        <xdr:ext cx="2294286" cy="194005"/>
        <xdr:grpSp>
          <xdr:nvGrpSpPr>
            <xdr:cNvPr id="417" name="Gruppieren 416">
              <a:extLst>
                <a:ext uri="{FF2B5EF4-FFF2-40B4-BE49-F238E27FC236}">
                  <a16:creationId xmlns:a16="http://schemas.microsoft.com/office/drawing/2014/main" id="{00000000-0008-0000-0100-0000A1010000}"/>
                </a:ext>
              </a:extLst>
            </xdr:cNvPr>
            <xdr:cNvGrpSpPr/>
          </xdr:nvGrpSpPr>
          <xdr:grpSpPr>
            <a:xfrm>
              <a:off x="4413515" y="25597497"/>
              <a:ext cx="2294286" cy="194005"/>
              <a:chOff x="3581389" y="2105164"/>
              <a:chExt cx="2247895" cy="276225"/>
            </a:xfrm>
          </xdr:grpSpPr>
          <xdr:sp macro="" textlink="">
            <xdr:nvSpPr>
              <xdr:cNvPr id="1307992" name="Group Box 344" hidden="1">
                <a:extLst>
                  <a:ext uri="{63B3BB69-23CF-44E3-9099-C40C66FF867C}">
                    <a14:compatExt spid="_x0000_s1307992"/>
                  </a:ext>
                  <a:ext uri="{FF2B5EF4-FFF2-40B4-BE49-F238E27FC236}">
                    <a16:creationId xmlns:a16="http://schemas.microsoft.com/office/drawing/2014/main" id="{00000000-0008-0000-0100-000058F5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993" name="Option Button 345" hidden="1">
                <a:extLst>
                  <a:ext uri="{63B3BB69-23CF-44E3-9099-C40C66FF867C}">
                    <a14:compatExt spid="_x0000_s1307993"/>
                  </a:ext>
                  <a:ext uri="{FF2B5EF4-FFF2-40B4-BE49-F238E27FC236}">
                    <a16:creationId xmlns:a16="http://schemas.microsoft.com/office/drawing/2014/main" id="{00000000-0008-0000-0100-000059F5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94" name="Option Button 346" hidden="1">
                <a:extLst>
                  <a:ext uri="{63B3BB69-23CF-44E3-9099-C40C66FF867C}">
                    <a14:compatExt spid="_x0000_s1307994"/>
                  </a:ext>
                  <a:ext uri="{FF2B5EF4-FFF2-40B4-BE49-F238E27FC236}">
                    <a16:creationId xmlns:a16="http://schemas.microsoft.com/office/drawing/2014/main" id="{00000000-0008-0000-0100-00005AF5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95" name="Option Button 347" hidden="1">
                <a:extLst>
                  <a:ext uri="{63B3BB69-23CF-44E3-9099-C40C66FF867C}">
                    <a14:compatExt spid="_x0000_s1307995"/>
                  </a:ext>
                  <a:ext uri="{FF2B5EF4-FFF2-40B4-BE49-F238E27FC236}">
                    <a16:creationId xmlns:a16="http://schemas.microsoft.com/office/drawing/2014/main" id="{00000000-0008-0000-0100-00005BF5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96" name="Option Button 348" hidden="1">
                <a:extLst>
                  <a:ext uri="{63B3BB69-23CF-44E3-9099-C40C66FF867C}">
                    <a14:compatExt spid="_x0000_s1307996"/>
                  </a:ext>
                  <a:ext uri="{FF2B5EF4-FFF2-40B4-BE49-F238E27FC236}">
                    <a16:creationId xmlns:a16="http://schemas.microsoft.com/office/drawing/2014/main" id="{00000000-0008-0000-0100-00005CF5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7997" name="Option Button 349" hidden="1">
                <a:extLst>
                  <a:ext uri="{63B3BB69-23CF-44E3-9099-C40C66FF867C}">
                    <a14:compatExt spid="_x0000_s1307997"/>
                  </a:ext>
                  <a:ext uri="{FF2B5EF4-FFF2-40B4-BE49-F238E27FC236}">
                    <a16:creationId xmlns:a16="http://schemas.microsoft.com/office/drawing/2014/main" id="{00000000-0008-0000-0100-00005DF5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69</xdr:row>
          <xdr:rowOff>114327</xdr:rowOff>
        </xdr:from>
        <xdr:ext cx="2294286" cy="194005"/>
        <xdr:grpSp>
          <xdr:nvGrpSpPr>
            <xdr:cNvPr id="424" name="Gruppieren 423">
              <a:extLst>
                <a:ext uri="{FF2B5EF4-FFF2-40B4-BE49-F238E27FC236}">
                  <a16:creationId xmlns:a16="http://schemas.microsoft.com/office/drawing/2014/main" id="{00000000-0008-0000-0100-0000A8010000}"/>
                </a:ext>
              </a:extLst>
            </xdr:cNvPr>
            <xdr:cNvGrpSpPr/>
          </xdr:nvGrpSpPr>
          <xdr:grpSpPr>
            <a:xfrm>
              <a:off x="4413515" y="25976607"/>
              <a:ext cx="2294286" cy="194005"/>
              <a:chOff x="3581389" y="2105164"/>
              <a:chExt cx="2247895" cy="276225"/>
            </a:xfrm>
          </xdr:grpSpPr>
          <xdr:sp macro="" textlink="">
            <xdr:nvSpPr>
              <xdr:cNvPr id="1307998" name="Group Box 350" hidden="1">
                <a:extLst>
                  <a:ext uri="{63B3BB69-23CF-44E3-9099-C40C66FF867C}">
                    <a14:compatExt spid="_x0000_s1307998"/>
                  </a:ext>
                  <a:ext uri="{FF2B5EF4-FFF2-40B4-BE49-F238E27FC236}">
                    <a16:creationId xmlns:a16="http://schemas.microsoft.com/office/drawing/2014/main" id="{00000000-0008-0000-0100-00005EF5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7999" name="Option Button 351" hidden="1">
                <a:extLst>
                  <a:ext uri="{63B3BB69-23CF-44E3-9099-C40C66FF867C}">
                    <a14:compatExt spid="_x0000_s1307999"/>
                  </a:ext>
                  <a:ext uri="{FF2B5EF4-FFF2-40B4-BE49-F238E27FC236}">
                    <a16:creationId xmlns:a16="http://schemas.microsoft.com/office/drawing/2014/main" id="{00000000-0008-0000-0100-00005FF5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8000" name="Option Button 352" hidden="1">
                <a:extLst>
                  <a:ext uri="{63B3BB69-23CF-44E3-9099-C40C66FF867C}">
                    <a14:compatExt spid="_x0000_s1308000"/>
                  </a:ext>
                  <a:ext uri="{FF2B5EF4-FFF2-40B4-BE49-F238E27FC236}">
                    <a16:creationId xmlns:a16="http://schemas.microsoft.com/office/drawing/2014/main" id="{00000000-0008-0000-0100-000060F5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8001" name="Option Button 353" hidden="1">
                <a:extLst>
                  <a:ext uri="{63B3BB69-23CF-44E3-9099-C40C66FF867C}">
                    <a14:compatExt spid="_x0000_s1308001"/>
                  </a:ext>
                  <a:ext uri="{FF2B5EF4-FFF2-40B4-BE49-F238E27FC236}">
                    <a16:creationId xmlns:a16="http://schemas.microsoft.com/office/drawing/2014/main" id="{00000000-0008-0000-0100-000061F5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8002" name="Option Button 354" hidden="1">
                <a:extLst>
                  <a:ext uri="{63B3BB69-23CF-44E3-9099-C40C66FF867C}">
                    <a14:compatExt spid="_x0000_s1308002"/>
                  </a:ext>
                  <a:ext uri="{FF2B5EF4-FFF2-40B4-BE49-F238E27FC236}">
                    <a16:creationId xmlns:a16="http://schemas.microsoft.com/office/drawing/2014/main" id="{00000000-0008-0000-0100-000062F5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8003" name="Option Button 355" hidden="1">
                <a:extLst>
                  <a:ext uri="{63B3BB69-23CF-44E3-9099-C40C66FF867C}">
                    <a14:compatExt spid="_x0000_s1308003"/>
                  </a:ext>
                  <a:ext uri="{FF2B5EF4-FFF2-40B4-BE49-F238E27FC236}">
                    <a16:creationId xmlns:a16="http://schemas.microsoft.com/office/drawing/2014/main" id="{00000000-0008-0000-0100-000063F5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oneCellAnchor>
        <xdr:from>
          <xdr:col>7</xdr:col>
          <xdr:colOff>47255</xdr:colOff>
          <xdr:row>70</xdr:row>
          <xdr:rowOff>112437</xdr:rowOff>
        </xdr:from>
        <xdr:ext cx="2294286" cy="194005"/>
        <xdr:grpSp>
          <xdr:nvGrpSpPr>
            <xdr:cNvPr id="431" name="Gruppieren 430">
              <a:extLst>
                <a:ext uri="{FF2B5EF4-FFF2-40B4-BE49-F238E27FC236}">
                  <a16:creationId xmlns:a16="http://schemas.microsoft.com/office/drawing/2014/main" id="{00000000-0008-0000-0100-0000AF010000}"/>
                </a:ext>
              </a:extLst>
            </xdr:cNvPr>
            <xdr:cNvGrpSpPr/>
          </xdr:nvGrpSpPr>
          <xdr:grpSpPr>
            <a:xfrm>
              <a:off x="4413515" y="26355717"/>
              <a:ext cx="2294286" cy="194005"/>
              <a:chOff x="3581389" y="2105164"/>
              <a:chExt cx="2247895" cy="276225"/>
            </a:xfrm>
          </xdr:grpSpPr>
          <xdr:sp macro="" textlink="">
            <xdr:nvSpPr>
              <xdr:cNvPr id="1308004" name="Group Box 356" hidden="1">
                <a:extLst>
                  <a:ext uri="{63B3BB69-23CF-44E3-9099-C40C66FF867C}">
                    <a14:compatExt spid="_x0000_s1308004"/>
                  </a:ext>
                  <a:ext uri="{FF2B5EF4-FFF2-40B4-BE49-F238E27FC236}">
                    <a16:creationId xmlns:a16="http://schemas.microsoft.com/office/drawing/2014/main" id="{00000000-0008-0000-0100-000064F51300}"/>
                  </a:ext>
                </a:extLst>
              </xdr:cNvPr>
              <xdr:cNvSpPr/>
            </xdr:nvSpPr>
            <xdr:spPr bwMode="auto">
              <a:xfrm>
                <a:off x="3581389" y="2105164"/>
                <a:ext cx="2247895" cy="276225"/>
              </a:xfrm>
              <a:prstGeom prst="rect">
                <a:avLst/>
              </a:prstGeom>
              <a:noFill/>
              <a:ln w="9525">
                <a:miter lim="800000"/>
                <a:headEnd/>
                <a:tailEnd/>
              </a:ln>
              <a:extLst>
                <a:ext uri="{909E8E84-426E-40DD-AFC4-6F175D3DCCD1}">
                  <a14:hiddenFill>
                    <a:noFill/>
                  </a14:hiddenFill>
                </a:ext>
              </a:extLst>
            </xdr:spPr>
          </xdr:sp>
          <xdr:sp macro="" textlink="">
            <xdr:nvSpPr>
              <xdr:cNvPr id="1308005" name="Option Button 357" hidden="1">
                <a:extLst>
                  <a:ext uri="{63B3BB69-23CF-44E3-9099-C40C66FF867C}">
                    <a14:compatExt spid="_x0000_s1308005"/>
                  </a:ext>
                  <a:ext uri="{FF2B5EF4-FFF2-40B4-BE49-F238E27FC236}">
                    <a16:creationId xmlns:a16="http://schemas.microsoft.com/office/drawing/2014/main" id="{00000000-0008-0000-0100-000065F51300}"/>
                  </a:ext>
                </a:extLst>
              </xdr:cNvPr>
              <xdr:cNvSpPr/>
            </xdr:nvSpPr>
            <xdr:spPr bwMode="auto">
              <a:xfrm>
                <a:off x="370522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8006" name="Option Button 358" hidden="1">
                <a:extLst>
                  <a:ext uri="{63B3BB69-23CF-44E3-9099-C40C66FF867C}">
                    <a14:compatExt spid="_x0000_s1308006"/>
                  </a:ext>
                  <a:ext uri="{FF2B5EF4-FFF2-40B4-BE49-F238E27FC236}">
                    <a16:creationId xmlns:a16="http://schemas.microsoft.com/office/drawing/2014/main" id="{00000000-0008-0000-0100-000066F51300}"/>
                  </a:ext>
                </a:extLst>
              </xdr:cNvPr>
              <xdr:cNvSpPr/>
            </xdr:nvSpPr>
            <xdr:spPr bwMode="auto">
              <a:xfrm>
                <a:off x="4143376"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8007" name="Option Button 359" hidden="1">
                <a:extLst>
                  <a:ext uri="{63B3BB69-23CF-44E3-9099-C40C66FF867C}">
                    <a14:compatExt spid="_x0000_s1308007"/>
                  </a:ext>
                  <a:ext uri="{FF2B5EF4-FFF2-40B4-BE49-F238E27FC236}">
                    <a16:creationId xmlns:a16="http://schemas.microsoft.com/office/drawing/2014/main" id="{00000000-0008-0000-0100-000067F51300}"/>
                  </a:ext>
                </a:extLst>
              </xdr:cNvPr>
              <xdr:cNvSpPr/>
            </xdr:nvSpPr>
            <xdr:spPr bwMode="auto">
              <a:xfrm>
                <a:off x="458152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8008" name="Option Button 360" hidden="1">
                <a:extLst>
                  <a:ext uri="{63B3BB69-23CF-44E3-9099-C40C66FF867C}">
                    <a14:compatExt spid="_x0000_s1308008"/>
                  </a:ext>
                  <a:ext uri="{FF2B5EF4-FFF2-40B4-BE49-F238E27FC236}">
                    <a16:creationId xmlns:a16="http://schemas.microsoft.com/office/drawing/2014/main" id="{00000000-0008-0000-0100-000068F51300}"/>
                  </a:ext>
                </a:extLst>
              </xdr:cNvPr>
              <xdr:cNvSpPr/>
            </xdr:nvSpPr>
            <xdr:spPr bwMode="auto">
              <a:xfrm>
                <a:off x="5019675"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8009" name="Option Button 361" hidden="1">
                <a:extLst>
                  <a:ext uri="{63B3BB69-23CF-44E3-9099-C40C66FF867C}">
                    <a14:compatExt spid="_x0000_s1308009"/>
                  </a:ext>
                  <a:ext uri="{FF2B5EF4-FFF2-40B4-BE49-F238E27FC236}">
                    <a16:creationId xmlns:a16="http://schemas.microsoft.com/office/drawing/2014/main" id="{00000000-0008-0000-0100-000069F51300}"/>
                  </a:ext>
                </a:extLst>
              </xdr:cNvPr>
              <xdr:cNvSpPr/>
            </xdr:nvSpPr>
            <xdr:spPr bwMode="auto">
              <a:xfrm>
                <a:off x="5457824" y="2152656"/>
                <a:ext cx="216000" cy="180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one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71</xdr:row>
          <xdr:rowOff>0</xdr:rowOff>
        </xdr:from>
        <xdr:to>
          <xdr:col>18</xdr:col>
          <xdr:colOff>53340</xdr:colOff>
          <xdr:row>72</xdr:row>
          <xdr:rowOff>129540</xdr:rowOff>
        </xdr:to>
        <xdr:sp macro="" textlink="">
          <xdr:nvSpPr>
            <xdr:cNvPr id="1308010" name="Group Box 362" hidden="1">
              <a:extLst>
                <a:ext uri="{63B3BB69-23CF-44E3-9099-C40C66FF867C}">
                  <a14:compatExt spid="_x0000_s1308010"/>
                </a:ext>
                <a:ext uri="{FF2B5EF4-FFF2-40B4-BE49-F238E27FC236}">
                  <a16:creationId xmlns:a16="http://schemas.microsoft.com/office/drawing/2014/main" id="{00000000-0008-0000-0100-00006AF513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71</xdr:row>
          <xdr:rowOff>0</xdr:rowOff>
        </xdr:from>
        <xdr:to>
          <xdr:col>18</xdr:col>
          <xdr:colOff>53340</xdr:colOff>
          <xdr:row>72</xdr:row>
          <xdr:rowOff>137160</xdr:rowOff>
        </xdr:to>
        <xdr:sp macro="" textlink="">
          <xdr:nvSpPr>
            <xdr:cNvPr id="1308016" name="Group Box 368" hidden="1">
              <a:extLst>
                <a:ext uri="{63B3BB69-23CF-44E3-9099-C40C66FF867C}">
                  <a14:compatExt spid="_x0000_s1308016"/>
                </a:ext>
                <a:ext uri="{FF2B5EF4-FFF2-40B4-BE49-F238E27FC236}">
                  <a16:creationId xmlns:a16="http://schemas.microsoft.com/office/drawing/2014/main" id="{00000000-0008-0000-0100-000070F513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71</xdr:row>
          <xdr:rowOff>0</xdr:rowOff>
        </xdr:from>
        <xdr:to>
          <xdr:col>18</xdr:col>
          <xdr:colOff>53340</xdr:colOff>
          <xdr:row>72</xdr:row>
          <xdr:rowOff>129540</xdr:rowOff>
        </xdr:to>
        <xdr:sp macro="" textlink="">
          <xdr:nvSpPr>
            <xdr:cNvPr id="1308022" name="Group Box 374" hidden="1">
              <a:extLst>
                <a:ext uri="{63B3BB69-23CF-44E3-9099-C40C66FF867C}">
                  <a14:compatExt spid="_x0000_s1308022"/>
                </a:ext>
                <a:ext uri="{FF2B5EF4-FFF2-40B4-BE49-F238E27FC236}">
                  <a16:creationId xmlns:a16="http://schemas.microsoft.com/office/drawing/2014/main" id="{00000000-0008-0000-0100-000076F513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xdr:twoCellAnchor>
    <xdr:from>
      <xdr:col>18</xdr:col>
      <xdr:colOff>133425</xdr:colOff>
      <xdr:row>114</xdr:row>
      <xdr:rowOff>74295</xdr:rowOff>
    </xdr:from>
    <xdr:to>
      <xdr:col>18</xdr:col>
      <xdr:colOff>133425</xdr:colOff>
      <xdr:row>119</xdr:row>
      <xdr:rowOff>59895</xdr:rowOff>
    </xdr:to>
    <xdr:cxnSp macro="">
      <xdr:nvCxnSpPr>
        <xdr:cNvPr id="475" name="Gerade Verbindung mit Pfeil 474">
          <a:hlinkClick xmlns:r="http://schemas.openxmlformats.org/officeDocument/2006/relationships" r:id="rId5"/>
          <a:extLst>
            <a:ext uri="{FF2B5EF4-FFF2-40B4-BE49-F238E27FC236}">
              <a16:creationId xmlns:a16="http://schemas.microsoft.com/office/drawing/2014/main" id="{00000000-0008-0000-0100-0000DB010000}"/>
            </a:ext>
          </a:extLst>
        </xdr:cNvPr>
        <xdr:cNvCxnSpPr/>
      </xdr:nvCxnSpPr>
      <xdr:spPr>
        <a:xfrm flipV="1">
          <a:off x="7052385" y="34996755"/>
          <a:ext cx="0" cy="900000"/>
        </a:xfrm>
        <a:prstGeom prst="straightConnector1">
          <a:avLst/>
        </a:prstGeom>
        <a:ln w="12700">
          <a:solidFill>
            <a:schemeClr val="tx2"/>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22</xdr:col>
          <xdr:colOff>0</xdr:colOff>
          <xdr:row>71</xdr:row>
          <xdr:rowOff>0</xdr:rowOff>
        </xdr:from>
        <xdr:to>
          <xdr:col>35</xdr:col>
          <xdr:colOff>266700</xdr:colOff>
          <xdr:row>73</xdr:row>
          <xdr:rowOff>15240</xdr:rowOff>
        </xdr:to>
        <xdr:sp macro="" textlink="">
          <xdr:nvSpPr>
            <xdr:cNvPr id="1308058" name="Group Box 410" hidden="1">
              <a:extLst>
                <a:ext uri="{63B3BB69-23CF-44E3-9099-C40C66FF867C}">
                  <a14:compatExt spid="_x0000_s1308058"/>
                </a:ext>
                <a:ext uri="{FF2B5EF4-FFF2-40B4-BE49-F238E27FC236}">
                  <a16:creationId xmlns:a16="http://schemas.microsoft.com/office/drawing/2014/main" id="{00000000-0008-0000-0100-00009AF513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922020</xdr:colOff>
          <xdr:row>1</xdr:row>
          <xdr:rowOff>68580</xdr:rowOff>
        </xdr:from>
        <xdr:to>
          <xdr:col>20</xdr:col>
          <xdr:colOff>1790700</xdr:colOff>
          <xdr:row>1</xdr:row>
          <xdr:rowOff>228600</xdr:rowOff>
        </xdr:to>
        <xdr:sp macro="" textlink="">
          <xdr:nvSpPr>
            <xdr:cNvPr id="1308059" name="Drop Down 411" hidden="1">
              <a:extLst>
                <a:ext uri="{63B3BB69-23CF-44E3-9099-C40C66FF867C}">
                  <a14:compatExt spid="_x0000_s1308059"/>
                </a:ext>
                <a:ext uri="{FF2B5EF4-FFF2-40B4-BE49-F238E27FC236}">
                  <a16:creationId xmlns:a16="http://schemas.microsoft.com/office/drawing/2014/main" id="{00000000-0008-0000-0100-00009BF51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17</xdr:col>
      <xdr:colOff>238125</xdr:colOff>
      <xdr:row>121</xdr:row>
      <xdr:rowOff>0</xdr:rowOff>
    </xdr:from>
    <xdr:to>
      <xdr:col>19</xdr:col>
      <xdr:colOff>11580</xdr:colOff>
      <xdr:row>122</xdr:row>
      <xdr:rowOff>125440</xdr:rowOff>
    </xdr:to>
    <xdr:grpSp>
      <xdr:nvGrpSpPr>
        <xdr:cNvPr id="479" name="Gruppieren 475">
          <a:hlinkClick xmlns:r="http://schemas.openxmlformats.org/officeDocument/2006/relationships" r:id="rId5"/>
          <a:extLst>
            <a:ext uri="{FF2B5EF4-FFF2-40B4-BE49-F238E27FC236}">
              <a16:creationId xmlns:a16="http://schemas.microsoft.com/office/drawing/2014/main" id="{00000000-0008-0000-0100-0000DF010000}"/>
            </a:ext>
          </a:extLst>
        </xdr:cNvPr>
        <xdr:cNvGrpSpPr/>
      </xdr:nvGrpSpPr>
      <xdr:grpSpPr>
        <a:xfrm>
          <a:off x="6652260" y="35974020"/>
          <a:ext cx="324000" cy="308320"/>
          <a:chOff x="66675" y="4972050"/>
          <a:chExt cx="324000" cy="325465"/>
        </a:xfrm>
      </xdr:grpSpPr>
      <xdr:sp macro="" textlink="">
        <xdr:nvSpPr>
          <xdr:cNvPr id="480" name="Rechteck 476">
            <a:extLst>
              <a:ext uri="{FF2B5EF4-FFF2-40B4-BE49-F238E27FC236}">
                <a16:creationId xmlns:a16="http://schemas.microsoft.com/office/drawing/2014/main" id="{00000000-0008-0000-0100-0000E001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81" name="Pfeil nach oben 477">
            <a:extLst>
              <a:ext uri="{FF2B5EF4-FFF2-40B4-BE49-F238E27FC236}">
                <a16:creationId xmlns:a16="http://schemas.microsoft.com/office/drawing/2014/main" id="{00000000-0008-0000-0100-0000E101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19</xdr:col>
      <xdr:colOff>83820</xdr:colOff>
      <xdr:row>70</xdr:row>
      <xdr:rowOff>7620</xdr:rowOff>
    </xdr:from>
    <xdr:to>
      <xdr:col>19</xdr:col>
      <xdr:colOff>407820</xdr:colOff>
      <xdr:row>70</xdr:row>
      <xdr:rowOff>333085</xdr:rowOff>
    </xdr:to>
    <xdr:grpSp>
      <xdr:nvGrpSpPr>
        <xdr:cNvPr id="4" name="Gruppieren 3">
          <a:hlinkClick xmlns:r="http://schemas.openxmlformats.org/officeDocument/2006/relationships" r:id="rId3"/>
          <a:extLst>
            <a:ext uri="{FF2B5EF4-FFF2-40B4-BE49-F238E27FC236}">
              <a16:creationId xmlns:a16="http://schemas.microsoft.com/office/drawing/2014/main" id="{9E000AB5-FB34-4C0D-BDE1-60EB1873145F}"/>
            </a:ext>
          </a:extLst>
        </xdr:cNvPr>
        <xdr:cNvGrpSpPr/>
      </xdr:nvGrpSpPr>
      <xdr:grpSpPr>
        <a:xfrm>
          <a:off x="7048500" y="26250900"/>
          <a:ext cx="324000" cy="325465"/>
          <a:chOff x="12382500" y="2152650"/>
          <a:chExt cx="324000" cy="325465"/>
        </a:xfrm>
      </xdr:grpSpPr>
      <xdr:sp macro="" textlink="">
        <xdr:nvSpPr>
          <xdr:cNvPr id="5" name="Rechteck 4">
            <a:extLst>
              <a:ext uri="{FF2B5EF4-FFF2-40B4-BE49-F238E27FC236}">
                <a16:creationId xmlns:a16="http://schemas.microsoft.com/office/drawing/2014/main" id="{BA51948C-6446-CD17-C5BA-24939C113AF3}"/>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6" name="Grafik 5">
            <a:extLst>
              <a:ext uri="{FF2B5EF4-FFF2-40B4-BE49-F238E27FC236}">
                <a16:creationId xmlns:a16="http://schemas.microsoft.com/office/drawing/2014/main" id="{ECE742C0-1C83-3323-B8AC-FF1139E68E63}"/>
              </a:ext>
            </a:extLst>
          </xdr:cNvPr>
          <xdr:cNvPicPr>
            <a:picLocks noChangeAspect="1"/>
          </xdr:cNvPicPr>
        </xdr:nvPicPr>
        <xdr:blipFill>
          <a:blip xmlns:r="http://schemas.openxmlformats.org/officeDocument/2006/relationships" r:embed="rId4">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0</xdr:col>
      <xdr:colOff>66675</xdr:colOff>
      <xdr:row>0</xdr:row>
      <xdr:rowOff>123825</xdr:rowOff>
    </xdr:from>
    <xdr:to>
      <xdr:col>0</xdr:col>
      <xdr:colOff>390675</xdr:colOff>
      <xdr:row>0</xdr:row>
      <xdr:rowOff>449290</xdr:rowOff>
    </xdr:to>
    <xdr:grpSp>
      <xdr:nvGrpSpPr>
        <xdr:cNvPr id="32" name="Gruppieren 31">
          <a:hlinkClick xmlns:r="http://schemas.openxmlformats.org/officeDocument/2006/relationships" r:id="rId1"/>
          <a:extLst>
            <a:ext uri="{FF2B5EF4-FFF2-40B4-BE49-F238E27FC236}">
              <a16:creationId xmlns:a16="http://schemas.microsoft.com/office/drawing/2014/main" id="{00000000-0008-0000-0400-000020000000}"/>
            </a:ext>
          </a:extLst>
        </xdr:cNvPr>
        <xdr:cNvGrpSpPr/>
      </xdr:nvGrpSpPr>
      <xdr:grpSpPr>
        <a:xfrm>
          <a:off x="66675" y="123825"/>
          <a:ext cx="324000" cy="325465"/>
          <a:chOff x="12729063" y="1298331"/>
          <a:chExt cx="324000" cy="323267"/>
        </a:xfrm>
      </xdr:grpSpPr>
      <xdr:sp macro="" textlink="">
        <xdr:nvSpPr>
          <xdr:cNvPr id="33" name="Rechteck 32">
            <a:extLst>
              <a:ext uri="{FF2B5EF4-FFF2-40B4-BE49-F238E27FC236}">
                <a16:creationId xmlns:a16="http://schemas.microsoft.com/office/drawing/2014/main" id="{00000000-0008-0000-0400-000021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34" name="Grafik 33" descr="http://www.clker.com/cliparts/Z/I/5/L/X/x/white-house-md.png">
            <a:extLst>
              <a:ext uri="{FF2B5EF4-FFF2-40B4-BE49-F238E27FC236}">
                <a16:creationId xmlns:a16="http://schemas.microsoft.com/office/drawing/2014/main" id="{00000000-0008-0000-0400-00002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8</xdr:col>
      <xdr:colOff>76200</xdr:colOff>
      <xdr:row>28</xdr:row>
      <xdr:rowOff>352425</xdr:rowOff>
    </xdr:from>
    <xdr:ext cx="184731" cy="264560"/>
    <xdr:sp macro="" textlink="">
      <xdr:nvSpPr>
        <xdr:cNvPr id="4" name="Textfeld 3">
          <a:extLst>
            <a:ext uri="{FF2B5EF4-FFF2-40B4-BE49-F238E27FC236}">
              <a16:creationId xmlns:a16="http://schemas.microsoft.com/office/drawing/2014/main" id="{00000000-0008-0000-0400-000004000000}"/>
            </a:ext>
          </a:extLst>
        </xdr:cNvPr>
        <xdr:cNvSpPr txBox="1"/>
      </xdr:nvSpPr>
      <xdr:spPr>
        <a:xfrm>
          <a:off x="10906125" y="164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CH" sz="1100"/>
        </a:p>
      </xdr:txBody>
    </xdr:sp>
    <xdr:clientData/>
  </xdr:oneCellAnchor>
  <xdr:oneCellAnchor>
    <xdr:from>
      <xdr:col>2</xdr:col>
      <xdr:colOff>9142485</xdr:colOff>
      <xdr:row>28</xdr:row>
      <xdr:rowOff>114300</xdr:rowOff>
    </xdr:from>
    <xdr:ext cx="225254" cy="311496"/>
    <xdr:sp macro="" textlink="Auswertung!#REF!">
      <xdr:nvSpPr>
        <xdr:cNvPr id="2" name="Textfeld 1">
          <a:extLst>
            <a:ext uri="{FF2B5EF4-FFF2-40B4-BE49-F238E27FC236}">
              <a16:creationId xmlns:a16="http://schemas.microsoft.com/office/drawing/2014/main" id="{29D62418-13F0-9B0F-5D22-15D6643C7277}"/>
            </a:ext>
          </a:extLst>
        </xdr:cNvPr>
        <xdr:cNvSpPr txBox="1"/>
      </xdr:nvSpPr>
      <xdr:spPr>
        <a:xfrm>
          <a:off x="9622545" y="8237220"/>
          <a:ext cx="22525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r"/>
          <a:fld id="{B004C6AA-C7A7-43E1-AB90-2F6F4EE0EA93}" type="TxLink">
            <a:rPr lang="en-US" sz="1400" b="0" i="0" u="none" strike="noStrike">
              <a:solidFill>
                <a:srgbClr val="1F497D"/>
              </a:solidFill>
              <a:latin typeface="Calibri Light" panose="020F0302020204030204" pitchFamily="34" charset="0"/>
              <a:ea typeface="Calibri Light" panose="020F0302020204030204" pitchFamily="34" charset="0"/>
              <a:cs typeface="Calibri Light" panose="020F0302020204030204" pitchFamily="34" charset="0"/>
            </a:rPr>
            <a:pPr algn="r"/>
            <a:t> </a:t>
          </a:fld>
          <a:endParaRPr lang="de-CH" sz="1100">
            <a:latin typeface="Calibri Light" panose="020F0302020204030204" pitchFamily="34" charset="0"/>
            <a:ea typeface="Calibri Light" panose="020F0302020204030204" pitchFamily="34" charset="0"/>
            <a:cs typeface="Calibri Light" panose="020F0302020204030204" pitchFamily="34" charset="0"/>
          </a:endParaRPr>
        </a:p>
      </xdr:txBody>
    </xdr:sp>
    <xdr:clientData/>
  </xdr:oneCellAnchor>
  <xdr:oneCellAnchor>
    <xdr:from>
      <xdr:col>1</xdr:col>
      <xdr:colOff>7299960</xdr:colOff>
      <xdr:row>30</xdr:row>
      <xdr:rowOff>160020</xdr:rowOff>
    </xdr:from>
    <xdr:ext cx="225254" cy="311496"/>
    <xdr:sp macro="" textlink="Auswertung!#REF!">
      <xdr:nvSpPr>
        <xdr:cNvPr id="19" name="Textfeld 18">
          <a:extLst>
            <a:ext uri="{FF2B5EF4-FFF2-40B4-BE49-F238E27FC236}">
              <a16:creationId xmlns:a16="http://schemas.microsoft.com/office/drawing/2014/main" id="{BC7CDC17-03FB-37C3-D29E-676FA7234976}"/>
            </a:ext>
          </a:extLst>
        </xdr:cNvPr>
        <xdr:cNvSpPr txBox="1"/>
      </xdr:nvSpPr>
      <xdr:spPr>
        <a:xfrm>
          <a:off x="7780020" y="9502140"/>
          <a:ext cx="22525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B004C6AA-C7A7-43E1-AB90-2F6F4EE0EA93}" type="TxLink">
            <a:rPr lang="en-US" sz="1400" b="0" i="0" u="none" strike="noStrike">
              <a:solidFill>
                <a:srgbClr val="1F497D"/>
              </a:solidFill>
              <a:latin typeface="Calibri Light" panose="020F0302020204030204" pitchFamily="34" charset="0"/>
              <a:ea typeface="Calibri Light" panose="020F0302020204030204" pitchFamily="34" charset="0"/>
              <a:cs typeface="Calibri Light" panose="020F0302020204030204" pitchFamily="34" charset="0"/>
            </a:rPr>
            <a:pPr/>
            <a:t> </a:t>
          </a:fld>
          <a:endParaRPr lang="de-CH" sz="1100">
            <a:latin typeface="Calibri Light" panose="020F0302020204030204" pitchFamily="34" charset="0"/>
            <a:ea typeface="Calibri Light" panose="020F0302020204030204" pitchFamily="34" charset="0"/>
            <a:cs typeface="Calibri Light" panose="020F0302020204030204" pitchFamily="34" charset="0"/>
          </a:endParaRPr>
        </a:p>
      </xdr:txBody>
    </xdr:sp>
    <xdr:clientData/>
  </xdr:oneCellAnchor>
  <xdr:oneCellAnchor>
    <xdr:from>
      <xdr:col>1</xdr:col>
      <xdr:colOff>7299960</xdr:colOff>
      <xdr:row>35</xdr:row>
      <xdr:rowOff>0</xdr:rowOff>
    </xdr:from>
    <xdr:ext cx="225254" cy="311496"/>
    <xdr:sp macro="" textlink="Auswertung!#REF!">
      <xdr:nvSpPr>
        <xdr:cNvPr id="22" name="Textfeld 21">
          <a:extLst>
            <a:ext uri="{FF2B5EF4-FFF2-40B4-BE49-F238E27FC236}">
              <a16:creationId xmlns:a16="http://schemas.microsoft.com/office/drawing/2014/main" id="{AC151210-A11F-40C3-A0F5-1EFB2A7C5454}"/>
            </a:ext>
          </a:extLst>
        </xdr:cNvPr>
        <xdr:cNvSpPr txBox="1"/>
      </xdr:nvSpPr>
      <xdr:spPr>
        <a:xfrm>
          <a:off x="7780020" y="10721340"/>
          <a:ext cx="22525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B004C6AA-C7A7-43E1-AB90-2F6F4EE0EA93}" type="TxLink">
            <a:rPr lang="en-US" sz="1400" b="0" i="0" u="none" strike="noStrike">
              <a:solidFill>
                <a:srgbClr val="1F497D"/>
              </a:solidFill>
              <a:latin typeface="Calibri Light" panose="020F0302020204030204" pitchFamily="34" charset="0"/>
              <a:ea typeface="Calibri Light" panose="020F0302020204030204" pitchFamily="34" charset="0"/>
              <a:cs typeface="Calibri Light" panose="020F0302020204030204" pitchFamily="34" charset="0"/>
            </a:rPr>
            <a:pPr/>
            <a:t> </a:t>
          </a:fld>
          <a:endParaRPr lang="de-CH" sz="1100">
            <a:latin typeface="Calibri Light" panose="020F0302020204030204" pitchFamily="34" charset="0"/>
            <a:ea typeface="Calibri Light" panose="020F0302020204030204" pitchFamily="34" charset="0"/>
            <a:cs typeface="Calibri Light" panose="020F0302020204030204" pitchFamily="34" charset="0"/>
          </a:endParaRPr>
        </a:p>
      </xdr:txBody>
    </xdr:sp>
    <xdr:clientData/>
  </xdr:oneCellAnchor>
  <xdr:twoCellAnchor editAs="absolute">
    <xdr:from>
      <xdr:col>0</xdr:col>
      <xdr:colOff>472440</xdr:colOff>
      <xdr:row>4</xdr:row>
      <xdr:rowOff>15240</xdr:rowOff>
    </xdr:from>
    <xdr:to>
      <xdr:col>3</xdr:col>
      <xdr:colOff>4008120</xdr:colOff>
      <xdr:row>24</xdr:row>
      <xdr:rowOff>259080</xdr:rowOff>
    </xdr:to>
    <xdr:graphicFrame macro="">
      <xdr:nvGraphicFramePr>
        <xdr:cNvPr id="23" name="Diagramm 22">
          <a:extLst>
            <a:ext uri="{FF2B5EF4-FFF2-40B4-BE49-F238E27FC236}">
              <a16:creationId xmlns:a16="http://schemas.microsoft.com/office/drawing/2014/main" id="{B762EA33-1EA7-4954-8180-D9B2E0CE097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8</xdr:col>
      <xdr:colOff>76200</xdr:colOff>
      <xdr:row>26</xdr:row>
      <xdr:rowOff>352425</xdr:rowOff>
    </xdr:from>
    <xdr:ext cx="184731" cy="264560"/>
    <xdr:sp macro="" textlink="">
      <xdr:nvSpPr>
        <xdr:cNvPr id="43" name="Textfeld 42">
          <a:extLst>
            <a:ext uri="{FF2B5EF4-FFF2-40B4-BE49-F238E27FC236}">
              <a16:creationId xmlns:a16="http://schemas.microsoft.com/office/drawing/2014/main" id="{23CEABF0-814D-4157-B3FB-6634650BB00F}"/>
            </a:ext>
          </a:extLst>
        </xdr:cNvPr>
        <xdr:cNvSpPr txBox="1"/>
      </xdr:nvSpPr>
      <xdr:spPr>
        <a:xfrm>
          <a:off x="22395180" y="1098994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CH" sz="1100"/>
        </a:p>
      </xdr:txBody>
    </xdr:sp>
    <xdr:clientData/>
  </xdr:oneCellAnchor>
  <xdr:oneCellAnchor>
    <xdr:from>
      <xdr:col>2</xdr:col>
      <xdr:colOff>9142485</xdr:colOff>
      <xdr:row>26</xdr:row>
      <xdr:rowOff>114300</xdr:rowOff>
    </xdr:from>
    <xdr:ext cx="225254" cy="311496"/>
    <xdr:sp macro="" textlink="Auswertung!#REF!">
      <xdr:nvSpPr>
        <xdr:cNvPr id="44" name="Textfeld 43">
          <a:extLst>
            <a:ext uri="{FF2B5EF4-FFF2-40B4-BE49-F238E27FC236}">
              <a16:creationId xmlns:a16="http://schemas.microsoft.com/office/drawing/2014/main" id="{09422573-9956-4001-A84C-F283F84C2313}"/>
            </a:ext>
          </a:extLst>
        </xdr:cNvPr>
        <xdr:cNvSpPr txBox="1"/>
      </xdr:nvSpPr>
      <xdr:spPr>
        <a:xfrm>
          <a:off x="9622545" y="10751820"/>
          <a:ext cx="22525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r"/>
          <a:fld id="{B004C6AA-C7A7-43E1-AB90-2F6F4EE0EA93}" type="TxLink">
            <a:rPr lang="en-US" sz="1400" b="0" i="0" u="none" strike="noStrike">
              <a:solidFill>
                <a:srgbClr val="1F497D"/>
              </a:solidFill>
              <a:latin typeface="Calibri Light" panose="020F0302020204030204" pitchFamily="34" charset="0"/>
              <a:ea typeface="Calibri Light" panose="020F0302020204030204" pitchFamily="34" charset="0"/>
              <a:cs typeface="Calibri Light" panose="020F0302020204030204" pitchFamily="34" charset="0"/>
            </a:rPr>
            <a:pPr algn="r"/>
            <a:t> </a:t>
          </a:fld>
          <a:endParaRPr lang="de-CH" sz="1100">
            <a:latin typeface="Calibri Light" panose="020F0302020204030204" pitchFamily="34" charset="0"/>
            <a:ea typeface="Calibri Light" panose="020F0302020204030204" pitchFamily="34" charset="0"/>
            <a:cs typeface="Calibri Light" panose="020F0302020204030204" pitchFamily="34" charset="0"/>
          </a:endParaRPr>
        </a:p>
      </xdr:txBody>
    </xdr:sp>
    <xdr:clientData/>
  </xdr:oneCellAnchor>
  <xdr:oneCellAnchor>
    <xdr:from>
      <xdr:col>8</xdr:col>
      <xdr:colOff>76200</xdr:colOff>
      <xdr:row>30</xdr:row>
      <xdr:rowOff>352425</xdr:rowOff>
    </xdr:from>
    <xdr:ext cx="184731" cy="264560"/>
    <xdr:sp macro="" textlink="">
      <xdr:nvSpPr>
        <xdr:cNvPr id="48" name="Textfeld 47">
          <a:extLst>
            <a:ext uri="{FF2B5EF4-FFF2-40B4-BE49-F238E27FC236}">
              <a16:creationId xmlns:a16="http://schemas.microsoft.com/office/drawing/2014/main" id="{C670033B-9B1E-4DFF-9274-546F477A51B1}"/>
            </a:ext>
          </a:extLst>
        </xdr:cNvPr>
        <xdr:cNvSpPr txBox="1"/>
      </xdr:nvSpPr>
      <xdr:spPr>
        <a:xfrm>
          <a:off x="22395180" y="800290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CH" sz="1100"/>
        </a:p>
      </xdr:txBody>
    </xdr:sp>
    <xdr:clientData/>
  </xdr:oneCellAnchor>
  <xdr:oneCellAnchor>
    <xdr:from>
      <xdr:col>2</xdr:col>
      <xdr:colOff>9142485</xdr:colOff>
      <xdr:row>30</xdr:row>
      <xdr:rowOff>114300</xdr:rowOff>
    </xdr:from>
    <xdr:ext cx="225254" cy="311496"/>
    <xdr:sp macro="" textlink="Auswertung!#REF!">
      <xdr:nvSpPr>
        <xdr:cNvPr id="49" name="Textfeld 48">
          <a:extLst>
            <a:ext uri="{FF2B5EF4-FFF2-40B4-BE49-F238E27FC236}">
              <a16:creationId xmlns:a16="http://schemas.microsoft.com/office/drawing/2014/main" id="{00212E59-C435-4D5B-A9AE-94B9E2537535}"/>
            </a:ext>
          </a:extLst>
        </xdr:cNvPr>
        <xdr:cNvSpPr txBox="1"/>
      </xdr:nvSpPr>
      <xdr:spPr>
        <a:xfrm>
          <a:off x="9622545" y="7764780"/>
          <a:ext cx="22525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r"/>
          <a:fld id="{B004C6AA-C7A7-43E1-AB90-2F6F4EE0EA93}" type="TxLink">
            <a:rPr lang="en-US" sz="1400" b="0" i="0" u="none" strike="noStrike">
              <a:solidFill>
                <a:srgbClr val="1F497D"/>
              </a:solidFill>
              <a:latin typeface="Calibri Light" panose="020F0302020204030204" pitchFamily="34" charset="0"/>
              <a:ea typeface="Calibri Light" panose="020F0302020204030204" pitchFamily="34" charset="0"/>
              <a:cs typeface="Calibri Light" panose="020F0302020204030204" pitchFamily="34" charset="0"/>
            </a:rPr>
            <a:pPr algn="r"/>
            <a:t> </a:t>
          </a:fld>
          <a:endParaRPr lang="de-CH" sz="1100">
            <a:latin typeface="Calibri Light" panose="020F0302020204030204" pitchFamily="34" charset="0"/>
            <a:ea typeface="Calibri Light" panose="020F0302020204030204" pitchFamily="34" charset="0"/>
            <a:cs typeface="Calibri Light" panose="020F0302020204030204" pitchFamily="34" charset="0"/>
          </a:endParaRPr>
        </a:p>
      </xdr:txBody>
    </xdr:sp>
    <xdr:clientData/>
  </xdr:oneCellAnchor>
  <xdr:oneCellAnchor>
    <xdr:from>
      <xdr:col>8</xdr:col>
      <xdr:colOff>76200</xdr:colOff>
      <xdr:row>30</xdr:row>
      <xdr:rowOff>352425</xdr:rowOff>
    </xdr:from>
    <xdr:ext cx="184731" cy="264560"/>
    <xdr:sp macro="" textlink="">
      <xdr:nvSpPr>
        <xdr:cNvPr id="53" name="Textfeld 52">
          <a:extLst>
            <a:ext uri="{FF2B5EF4-FFF2-40B4-BE49-F238E27FC236}">
              <a16:creationId xmlns:a16="http://schemas.microsoft.com/office/drawing/2014/main" id="{3CEE69D0-A031-4FFA-8338-11AD09E34EBF}"/>
            </a:ext>
          </a:extLst>
        </xdr:cNvPr>
        <xdr:cNvSpPr txBox="1"/>
      </xdr:nvSpPr>
      <xdr:spPr>
        <a:xfrm>
          <a:off x="22395180" y="1131760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CH" sz="1100"/>
        </a:p>
      </xdr:txBody>
    </xdr:sp>
    <xdr:clientData/>
  </xdr:oneCellAnchor>
  <xdr:oneCellAnchor>
    <xdr:from>
      <xdr:col>2</xdr:col>
      <xdr:colOff>9142485</xdr:colOff>
      <xdr:row>30</xdr:row>
      <xdr:rowOff>114300</xdr:rowOff>
    </xdr:from>
    <xdr:ext cx="225254" cy="311496"/>
    <xdr:sp macro="" textlink="Auswertung!#REF!">
      <xdr:nvSpPr>
        <xdr:cNvPr id="54" name="Textfeld 53">
          <a:extLst>
            <a:ext uri="{FF2B5EF4-FFF2-40B4-BE49-F238E27FC236}">
              <a16:creationId xmlns:a16="http://schemas.microsoft.com/office/drawing/2014/main" id="{2F5C2830-CAAC-4A26-AEC3-A256B9293CE9}"/>
            </a:ext>
          </a:extLst>
        </xdr:cNvPr>
        <xdr:cNvSpPr txBox="1"/>
      </xdr:nvSpPr>
      <xdr:spPr>
        <a:xfrm>
          <a:off x="9622545" y="11079480"/>
          <a:ext cx="22525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r"/>
          <a:fld id="{B004C6AA-C7A7-43E1-AB90-2F6F4EE0EA93}" type="TxLink">
            <a:rPr lang="en-US" sz="1400" b="0" i="0" u="none" strike="noStrike">
              <a:solidFill>
                <a:srgbClr val="1F497D"/>
              </a:solidFill>
              <a:latin typeface="Calibri Light" panose="020F0302020204030204" pitchFamily="34" charset="0"/>
              <a:ea typeface="Calibri Light" panose="020F0302020204030204" pitchFamily="34" charset="0"/>
              <a:cs typeface="Calibri Light" panose="020F0302020204030204" pitchFamily="34" charset="0"/>
            </a:rPr>
            <a:pPr algn="r"/>
            <a:t> </a:t>
          </a:fld>
          <a:endParaRPr lang="de-CH" sz="1100">
            <a:latin typeface="Calibri Light" panose="020F0302020204030204" pitchFamily="34" charset="0"/>
            <a:ea typeface="Calibri Light" panose="020F0302020204030204" pitchFamily="34" charset="0"/>
            <a:cs typeface="Calibri Light" panose="020F0302020204030204" pitchFamily="34" charset="0"/>
          </a:endParaRPr>
        </a:p>
      </xdr:txBody>
    </xdr:sp>
    <xdr:clientData/>
  </xdr:oneCellAnchor>
  <xdr:oneCellAnchor>
    <xdr:from>
      <xdr:col>8</xdr:col>
      <xdr:colOff>76200</xdr:colOff>
      <xdr:row>32</xdr:row>
      <xdr:rowOff>352425</xdr:rowOff>
    </xdr:from>
    <xdr:ext cx="184731" cy="264560"/>
    <xdr:sp macro="" textlink="">
      <xdr:nvSpPr>
        <xdr:cNvPr id="58" name="Textfeld 57">
          <a:extLst>
            <a:ext uri="{FF2B5EF4-FFF2-40B4-BE49-F238E27FC236}">
              <a16:creationId xmlns:a16="http://schemas.microsoft.com/office/drawing/2014/main" id="{AAC2B8AC-8B30-4D76-BA90-BE8E28F4D41D}"/>
            </a:ext>
          </a:extLst>
        </xdr:cNvPr>
        <xdr:cNvSpPr txBox="1"/>
      </xdr:nvSpPr>
      <xdr:spPr>
        <a:xfrm>
          <a:off x="22395180" y="800290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CH" sz="1100"/>
        </a:p>
      </xdr:txBody>
    </xdr:sp>
    <xdr:clientData/>
  </xdr:oneCellAnchor>
  <xdr:oneCellAnchor>
    <xdr:from>
      <xdr:col>2</xdr:col>
      <xdr:colOff>9142485</xdr:colOff>
      <xdr:row>32</xdr:row>
      <xdr:rowOff>114300</xdr:rowOff>
    </xdr:from>
    <xdr:ext cx="225254" cy="311496"/>
    <xdr:sp macro="" textlink="Auswertung!#REF!">
      <xdr:nvSpPr>
        <xdr:cNvPr id="59" name="Textfeld 58">
          <a:extLst>
            <a:ext uri="{FF2B5EF4-FFF2-40B4-BE49-F238E27FC236}">
              <a16:creationId xmlns:a16="http://schemas.microsoft.com/office/drawing/2014/main" id="{5712BC29-63E0-47A3-ACB2-BAA9DA59EB50}"/>
            </a:ext>
          </a:extLst>
        </xdr:cNvPr>
        <xdr:cNvSpPr txBox="1"/>
      </xdr:nvSpPr>
      <xdr:spPr>
        <a:xfrm>
          <a:off x="9622545" y="7764780"/>
          <a:ext cx="22525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r"/>
          <a:fld id="{B004C6AA-C7A7-43E1-AB90-2F6F4EE0EA93}" type="TxLink">
            <a:rPr lang="en-US" sz="1400" b="0" i="0" u="none" strike="noStrike">
              <a:solidFill>
                <a:srgbClr val="1F497D"/>
              </a:solidFill>
              <a:latin typeface="Calibri Light" panose="020F0302020204030204" pitchFamily="34" charset="0"/>
              <a:ea typeface="Calibri Light" panose="020F0302020204030204" pitchFamily="34" charset="0"/>
              <a:cs typeface="Calibri Light" panose="020F0302020204030204" pitchFamily="34" charset="0"/>
            </a:rPr>
            <a:pPr algn="r"/>
            <a:t> </a:t>
          </a:fld>
          <a:endParaRPr lang="de-CH" sz="1100">
            <a:latin typeface="Calibri Light" panose="020F0302020204030204" pitchFamily="34" charset="0"/>
            <a:ea typeface="Calibri Light" panose="020F0302020204030204" pitchFamily="34" charset="0"/>
            <a:cs typeface="Calibri Light" panose="020F0302020204030204" pitchFamily="34" charset="0"/>
          </a:endParaRPr>
        </a:p>
      </xdr:txBody>
    </xdr:sp>
    <xdr:clientData/>
  </xdr:oneCellAnchor>
  <xdr:oneCellAnchor>
    <xdr:from>
      <xdr:col>8</xdr:col>
      <xdr:colOff>76200</xdr:colOff>
      <xdr:row>34</xdr:row>
      <xdr:rowOff>352425</xdr:rowOff>
    </xdr:from>
    <xdr:ext cx="184731" cy="264560"/>
    <xdr:sp macro="" textlink="">
      <xdr:nvSpPr>
        <xdr:cNvPr id="62" name="Textfeld 61">
          <a:extLst>
            <a:ext uri="{FF2B5EF4-FFF2-40B4-BE49-F238E27FC236}">
              <a16:creationId xmlns:a16="http://schemas.microsoft.com/office/drawing/2014/main" id="{60699E67-FA3F-474F-A111-CB306B212C50}"/>
            </a:ext>
          </a:extLst>
        </xdr:cNvPr>
        <xdr:cNvSpPr txBox="1"/>
      </xdr:nvSpPr>
      <xdr:spPr>
        <a:xfrm>
          <a:off x="22395180" y="1794700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CH" sz="1100"/>
        </a:p>
      </xdr:txBody>
    </xdr:sp>
    <xdr:clientData/>
  </xdr:oneCellAnchor>
  <xdr:oneCellAnchor>
    <xdr:from>
      <xdr:col>2</xdr:col>
      <xdr:colOff>9142485</xdr:colOff>
      <xdr:row>34</xdr:row>
      <xdr:rowOff>114300</xdr:rowOff>
    </xdr:from>
    <xdr:ext cx="225254" cy="311496"/>
    <xdr:sp macro="" textlink="Auswertung!#REF!">
      <xdr:nvSpPr>
        <xdr:cNvPr id="63" name="Textfeld 62">
          <a:extLst>
            <a:ext uri="{FF2B5EF4-FFF2-40B4-BE49-F238E27FC236}">
              <a16:creationId xmlns:a16="http://schemas.microsoft.com/office/drawing/2014/main" id="{50F60F19-9836-4B56-A07C-CB503DCF37FE}"/>
            </a:ext>
          </a:extLst>
        </xdr:cNvPr>
        <xdr:cNvSpPr txBox="1"/>
      </xdr:nvSpPr>
      <xdr:spPr>
        <a:xfrm>
          <a:off x="9622545" y="17708880"/>
          <a:ext cx="22525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r"/>
          <a:fld id="{B004C6AA-C7A7-43E1-AB90-2F6F4EE0EA93}" type="TxLink">
            <a:rPr lang="en-US" sz="1400" b="0" i="0" u="none" strike="noStrike">
              <a:solidFill>
                <a:srgbClr val="1F497D"/>
              </a:solidFill>
              <a:latin typeface="Calibri Light" panose="020F0302020204030204" pitchFamily="34" charset="0"/>
              <a:ea typeface="Calibri Light" panose="020F0302020204030204" pitchFamily="34" charset="0"/>
              <a:cs typeface="Calibri Light" panose="020F0302020204030204" pitchFamily="34" charset="0"/>
            </a:rPr>
            <a:pPr algn="r"/>
            <a:t> </a:t>
          </a:fld>
          <a:endParaRPr lang="de-CH" sz="1100">
            <a:latin typeface="Calibri Light" panose="020F0302020204030204" pitchFamily="34" charset="0"/>
            <a:ea typeface="Calibri Light" panose="020F0302020204030204" pitchFamily="34" charset="0"/>
            <a:cs typeface="Calibri Light" panose="020F0302020204030204" pitchFamily="34" charset="0"/>
          </a:endParaRPr>
        </a:p>
      </xdr:txBody>
    </xdr:sp>
    <xdr:clientData/>
  </xdr:oneCellAnchor>
  <xdr:oneCellAnchor>
    <xdr:from>
      <xdr:col>3</xdr:col>
      <xdr:colOff>1950720</xdr:colOff>
      <xdr:row>2</xdr:row>
      <xdr:rowOff>45720</xdr:rowOff>
    </xdr:from>
    <xdr:ext cx="2110740" cy="213360"/>
    <xdr:sp macro="" textlink="NEO_S1!U4">
      <xdr:nvSpPr>
        <xdr:cNvPr id="1391619" name="Textfeld 1391618">
          <a:extLst>
            <a:ext uri="{FF2B5EF4-FFF2-40B4-BE49-F238E27FC236}">
              <a16:creationId xmlns:a16="http://schemas.microsoft.com/office/drawing/2014/main" id="{E0BDD5D6-2499-9F29-A237-60BED7899AD3}"/>
            </a:ext>
          </a:extLst>
        </xdr:cNvPr>
        <xdr:cNvSpPr txBox="1"/>
      </xdr:nvSpPr>
      <xdr:spPr>
        <a:xfrm>
          <a:off x="7802880" y="861060"/>
          <a:ext cx="2110740" cy="2133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r" rtl="0" eaLnBrk="1" latinLnBrk="0" hangingPunct="1"/>
          <a:fld id="{5ABF7541-8B8C-47E9-92A6-C7AF1ECE76B0}" type="TxLink">
            <a:rPr lang="en-US" sz="1200" b="0" i="0" u="none" strike="noStrike">
              <a:solidFill>
                <a:schemeClr val="bg1"/>
              </a:solidFill>
              <a:latin typeface="Calibri"/>
              <a:ea typeface="Calibri"/>
              <a:cs typeface="Calibri"/>
            </a:rPr>
            <a:pPr marL="0" indent="0" algn="r" rtl="0" eaLnBrk="1" latinLnBrk="0" hangingPunct="1"/>
            <a:t>12.02.2025</a:t>
          </a:fld>
          <a:endParaRPr lang="de-CH" sz="1200" b="0" i="0" u="none" strike="noStrike">
            <a:solidFill>
              <a:schemeClr val="bg1"/>
            </a:solidFill>
            <a:latin typeface="Calibri Light" panose="020F0302020204030204" pitchFamily="34" charset="0"/>
            <a:ea typeface="Calibri Light" panose="020F0302020204030204" pitchFamily="34" charset="0"/>
            <a:cs typeface="Calibri Light" panose="020F0302020204030204" pitchFamily="34" charset="0"/>
          </a:endParaRPr>
        </a:p>
      </xdr:txBody>
    </xdr:sp>
    <xdr:clientData/>
  </xdr:oneCellAnchor>
  <xdr:oneCellAnchor>
    <xdr:from>
      <xdr:col>3</xdr:col>
      <xdr:colOff>3785235</xdr:colOff>
      <xdr:row>1</xdr:row>
      <xdr:rowOff>60960</xdr:rowOff>
    </xdr:from>
    <xdr:ext cx="172800" cy="172800"/>
    <xdr:grpSp>
      <xdr:nvGrpSpPr>
        <xdr:cNvPr id="1391620" name="Gruppieren 1391619">
          <a:hlinkClick xmlns:r="http://schemas.openxmlformats.org/officeDocument/2006/relationships" r:id="rId4"/>
          <a:extLst>
            <a:ext uri="{FF2B5EF4-FFF2-40B4-BE49-F238E27FC236}">
              <a16:creationId xmlns:a16="http://schemas.microsoft.com/office/drawing/2014/main" id="{DF3AD283-CD17-4556-C6C3-ECD1387F5F14}"/>
            </a:ext>
          </a:extLst>
        </xdr:cNvPr>
        <xdr:cNvGrpSpPr/>
      </xdr:nvGrpSpPr>
      <xdr:grpSpPr>
        <a:xfrm>
          <a:off x="9637395" y="601980"/>
          <a:ext cx="172800" cy="172800"/>
          <a:chOff x="8105775" y="571500"/>
          <a:chExt cx="172800" cy="172800"/>
        </a:xfrm>
      </xdr:grpSpPr>
      <xdr:sp macro="" textlink="">
        <xdr:nvSpPr>
          <xdr:cNvPr id="1391621" name="Rechteck 1391620">
            <a:extLst>
              <a:ext uri="{FF2B5EF4-FFF2-40B4-BE49-F238E27FC236}">
                <a16:creationId xmlns:a16="http://schemas.microsoft.com/office/drawing/2014/main" id="{7F378806-59B4-D8F1-A7A5-D1BCDBB48536}"/>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91622" name="Textfeld 1391621">
            <a:extLst>
              <a:ext uri="{FF2B5EF4-FFF2-40B4-BE49-F238E27FC236}">
                <a16:creationId xmlns:a16="http://schemas.microsoft.com/office/drawing/2014/main" id="{ADA8DFDB-961B-EB48-B667-2130529D2D07}"/>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oneCellAnchor>
  <mc:AlternateContent xmlns:mc="http://schemas.openxmlformats.org/markup-compatibility/2006">
    <mc:Choice xmlns:a14="http://schemas.microsoft.com/office/drawing/2010/main" Requires="a14">
      <xdr:twoCellAnchor editAs="oneCell">
        <xdr:from>
          <xdr:col>3</xdr:col>
          <xdr:colOff>2788920</xdr:colOff>
          <xdr:row>1</xdr:row>
          <xdr:rowOff>76200</xdr:rowOff>
        </xdr:from>
        <xdr:to>
          <xdr:col>3</xdr:col>
          <xdr:colOff>3649980</xdr:colOff>
          <xdr:row>1</xdr:row>
          <xdr:rowOff>236220</xdr:rowOff>
        </xdr:to>
        <xdr:sp macro="" textlink="">
          <xdr:nvSpPr>
            <xdr:cNvPr id="1391947" name="Drop Down 331" hidden="1">
              <a:extLst>
                <a:ext uri="{63B3BB69-23CF-44E3-9099-C40C66FF867C}">
                  <a14:compatExt spid="_x0000_s1391947"/>
                </a:ext>
                <a:ext uri="{FF2B5EF4-FFF2-40B4-BE49-F238E27FC236}">
                  <a16:creationId xmlns:a16="http://schemas.microsoft.com/office/drawing/2014/main" id="{00000000-0008-0000-0200-00004B3D15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oneCellAnchor>
    <xdr:from>
      <xdr:col>1</xdr:col>
      <xdr:colOff>7299960</xdr:colOff>
      <xdr:row>50</xdr:row>
      <xdr:rowOff>0</xdr:rowOff>
    </xdr:from>
    <xdr:ext cx="225254" cy="311496"/>
    <xdr:sp macro="" textlink="Auswertung!#REF!">
      <xdr:nvSpPr>
        <xdr:cNvPr id="3" name="Textfeld 2">
          <a:extLst>
            <a:ext uri="{FF2B5EF4-FFF2-40B4-BE49-F238E27FC236}">
              <a16:creationId xmlns:a16="http://schemas.microsoft.com/office/drawing/2014/main" id="{83E51AFD-1D00-4E4E-AFF4-02977C0DA41B}"/>
            </a:ext>
          </a:extLst>
        </xdr:cNvPr>
        <xdr:cNvSpPr txBox="1"/>
      </xdr:nvSpPr>
      <xdr:spPr>
        <a:xfrm>
          <a:off x="7780020" y="23934420"/>
          <a:ext cx="22525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B004C6AA-C7A7-43E1-AB90-2F6F4EE0EA93}" type="TxLink">
            <a:rPr lang="en-US" sz="1400" b="0" i="0" u="none" strike="noStrike">
              <a:solidFill>
                <a:srgbClr val="1F497D"/>
              </a:solidFill>
              <a:latin typeface="Calibri Light" panose="020F0302020204030204" pitchFamily="34" charset="0"/>
              <a:ea typeface="Calibri Light" panose="020F0302020204030204" pitchFamily="34" charset="0"/>
              <a:cs typeface="Calibri Light" panose="020F0302020204030204" pitchFamily="34" charset="0"/>
            </a:rPr>
            <a:pPr/>
            <a:t> </a:t>
          </a:fld>
          <a:endParaRPr lang="de-CH" sz="1100">
            <a:latin typeface="Calibri Light" panose="020F0302020204030204" pitchFamily="34" charset="0"/>
            <a:ea typeface="Calibri Light" panose="020F0302020204030204" pitchFamily="34" charset="0"/>
            <a:cs typeface="Calibri Light" panose="020F0302020204030204" pitchFamily="34" charset="0"/>
          </a:endParaRPr>
        </a:p>
      </xdr:txBody>
    </xdr:sp>
    <xdr:clientData/>
  </xdr:oneCellAnchor>
</xdr:wsDr>
</file>

<file path=xl/theme/theme1.xml><?xml version="1.0" encoding="utf-8"?>
<a:theme xmlns:a="http://schemas.openxmlformats.org/drawingml/2006/main" name="Design1">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defPPr algn="ctr">
          <a:defRPr sz="1100" baseline="0"/>
        </a:defPPr>
      </a:lstStyle>
      <a:style>
        <a:lnRef idx="1">
          <a:schemeClr val="accent1"/>
        </a:lnRef>
        <a:fillRef idx="2">
          <a:schemeClr val="accent1"/>
        </a:fillRef>
        <a:effectRef idx="1">
          <a:schemeClr val="accent1"/>
        </a:effectRef>
        <a:fontRef idx="minor">
          <a:schemeClr val="dk1"/>
        </a:fontRef>
      </a:style>
    </a:spDef>
    <a:lnDef>
      <a:spPr>
        <a:ln>
          <a:solidFill>
            <a:schemeClr val="tx2"/>
          </a:solidFill>
        </a:ln>
      </a:spPr>
      <a:bodyPr/>
      <a:lstStyle/>
      <a:style>
        <a:lnRef idx="1">
          <a:schemeClr val="accent1"/>
        </a:lnRef>
        <a:fillRef idx="0">
          <a:schemeClr val="accent1"/>
        </a:fillRef>
        <a:effectRef idx="0">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324" Type="http://schemas.openxmlformats.org/officeDocument/2006/relationships/ctrlProp" Target="../ctrlProps/ctrlProp321.xml"/><Relationship Id="rId366" Type="http://schemas.openxmlformats.org/officeDocument/2006/relationships/ctrlProp" Target="../ctrlProps/ctrlProp363.xml"/><Relationship Id="rId170" Type="http://schemas.openxmlformats.org/officeDocument/2006/relationships/ctrlProp" Target="../ctrlProps/ctrlProp167.xml"/><Relationship Id="rId226" Type="http://schemas.openxmlformats.org/officeDocument/2006/relationships/ctrlProp" Target="../ctrlProps/ctrlProp223.xml"/><Relationship Id="rId268" Type="http://schemas.openxmlformats.org/officeDocument/2006/relationships/ctrlProp" Target="../ctrlProps/ctrlProp265.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335" Type="http://schemas.openxmlformats.org/officeDocument/2006/relationships/ctrlProp" Target="../ctrlProps/ctrlProp332.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ctrlProp" Target="../ctrlProps/ctrlProp234.xml"/><Relationship Id="rId279" Type="http://schemas.openxmlformats.org/officeDocument/2006/relationships/ctrlProp" Target="../ctrlProps/ctrlProp276.xml"/><Relationship Id="rId43" Type="http://schemas.openxmlformats.org/officeDocument/2006/relationships/ctrlProp" Target="../ctrlProps/ctrlProp40.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46" Type="http://schemas.openxmlformats.org/officeDocument/2006/relationships/ctrlProp" Target="../ctrlProps/ctrlProp343.xml"/><Relationship Id="rId85" Type="http://schemas.openxmlformats.org/officeDocument/2006/relationships/ctrlProp" Target="../ctrlProps/ctrlProp82.xml"/><Relationship Id="rId150" Type="http://schemas.openxmlformats.org/officeDocument/2006/relationships/ctrlProp" Target="../ctrlProps/ctrlProp147.xml"/><Relationship Id="rId192" Type="http://schemas.openxmlformats.org/officeDocument/2006/relationships/ctrlProp" Target="../ctrlProps/ctrlProp189.xml"/><Relationship Id="rId206" Type="http://schemas.openxmlformats.org/officeDocument/2006/relationships/ctrlProp" Target="../ctrlProps/ctrlProp203.xml"/><Relationship Id="rId248" Type="http://schemas.openxmlformats.org/officeDocument/2006/relationships/ctrlProp" Target="../ctrlProps/ctrlProp245.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357" Type="http://schemas.openxmlformats.org/officeDocument/2006/relationships/ctrlProp" Target="../ctrlProps/ctrlProp354.xml"/><Relationship Id="rId54" Type="http://schemas.openxmlformats.org/officeDocument/2006/relationships/ctrlProp" Target="../ctrlProps/ctrlProp51.xml"/><Relationship Id="rId96" Type="http://schemas.openxmlformats.org/officeDocument/2006/relationships/ctrlProp" Target="../ctrlProps/ctrlProp93.xml"/><Relationship Id="rId161" Type="http://schemas.openxmlformats.org/officeDocument/2006/relationships/ctrlProp" Target="../ctrlProps/ctrlProp158.xml"/><Relationship Id="rId217" Type="http://schemas.openxmlformats.org/officeDocument/2006/relationships/ctrlProp" Target="../ctrlProps/ctrlProp214.xml"/><Relationship Id="rId259" Type="http://schemas.openxmlformats.org/officeDocument/2006/relationships/ctrlProp" Target="../ctrlProps/ctrlProp256.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326" Type="http://schemas.openxmlformats.org/officeDocument/2006/relationships/ctrlProp" Target="../ctrlProps/ctrlProp32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172" Type="http://schemas.openxmlformats.org/officeDocument/2006/relationships/ctrlProp" Target="../ctrlProps/ctrlProp169.xml"/><Relationship Id="rId228" Type="http://schemas.openxmlformats.org/officeDocument/2006/relationships/ctrlProp" Target="../ctrlProps/ctrlProp225.xml"/><Relationship Id="rId281" Type="http://schemas.openxmlformats.org/officeDocument/2006/relationships/ctrlProp" Target="../ctrlProps/ctrlProp278.xml"/><Relationship Id="rId337" Type="http://schemas.openxmlformats.org/officeDocument/2006/relationships/ctrlProp" Target="../ctrlProps/ctrlProp334.xml"/><Relationship Id="rId34" Type="http://schemas.openxmlformats.org/officeDocument/2006/relationships/ctrlProp" Target="../ctrlProps/ctrlProp31.xml"/><Relationship Id="rId76" Type="http://schemas.openxmlformats.org/officeDocument/2006/relationships/ctrlProp" Target="../ctrlProps/ctrlProp73.xml"/><Relationship Id="rId141" Type="http://schemas.openxmlformats.org/officeDocument/2006/relationships/ctrlProp" Target="../ctrlProps/ctrlProp138.xml"/><Relationship Id="rId7" Type="http://schemas.openxmlformats.org/officeDocument/2006/relationships/ctrlProp" Target="../ctrlProps/ctrlProp4.xml"/><Relationship Id="rId183" Type="http://schemas.openxmlformats.org/officeDocument/2006/relationships/ctrlProp" Target="../ctrlProps/ctrlProp180.xml"/><Relationship Id="rId239" Type="http://schemas.openxmlformats.org/officeDocument/2006/relationships/ctrlProp" Target="../ctrlProps/ctrlProp236.xml"/><Relationship Id="rId250" Type="http://schemas.openxmlformats.org/officeDocument/2006/relationships/ctrlProp" Target="../ctrlProps/ctrlProp247.xml"/><Relationship Id="rId292" Type="http://schemas.openxmlformats.org/officeDocument/2006/relationships/ctrlProp" Target="../ctrlProps/ctrlProp289.xml"/><Relationship Id="rId306" Type="http://schemas.openxmlformats.org/officeDocument/2006/relationships/ctrlProp" Target="../ctrlProps/ctrlProp303.xml"/><Relationship Id="rId45" Type="http://schemas.openxmlformats.org/officeDocument/2006/relationships/ctrlProp" Target="../ctrlProps/ctrlProp42.xml"/><Relationship Id="rId87" Type="http://schemas.openxmlformats.org/officeDocument/2006/relationships/ctrlProp" Target="../ctrlProps/ctrlProp84.xml"/><Relationship Id="rId110" Type="http://schemas.openxmlformats.org/officeDocument/2006/relationships/ctrlProp" Target="../ctrlProps/ctrlProp107.xml"/><Relationship Id="rId348" Type="http://schemas.openxmlformats.org/officeDocument/2006/relationships/ctrlProp" Target="../ctrlProps/ctrlProp345.xml"/><Relationship Id="rId152" Type="http://schemas.openxmlformats.org/officeDocument/2006/relationships/ctrlProp" Target="../ctrlProps/ctrlProp149.xml"/><Relationship Id="rId194" Type="http://schemas.openxmlformats.org/officeDocument/2006/relationships/ctrlProp" Target="../ctrlProps/ctrlProp191.xml"/><Relationship Id="rId208" Type="http://schemas.openxmlformats.org/officeDocument/2006/relationships/ctrlProp" Target="../ctrlProps/ctrlProp205.xml"/><Relationship Id="rId261" Type="http://schemas.openxmlformats.org/officeDocument/2006/relationships/ctrlProp" Target="../ctrlProps/ctrlProp258.xml"/><Relationship Id="rId14" Type="http://schemas.openxmlformats.org/officeDocument/2006/relationships/ctrlProp" Target="../ctrlProps/ctrlProp11.xml"/><Relationship Id="rId56" Type="http://schemas.openxmlformats.org/officeDocument/2006/relationships/ctrlProp" Target="../ctrlProps/ctrlProp53.xml"/><Relationship Id="rId317" Type="http://schemas.openxmlformats.org/officeDocument/2006/relationships/ctrlProp" Target="../ctrlProps/ctrlProp314.xml"/><Relationship Id="rId359" Type="http://schemas.openxmlformats.org/officeDocument/2006/relationships/ctrlProp" Target="../ctrlProps/ctrlProp356.xml"/><Relationship Id="rId98" Type="http://schemas.openxmlformats.org/officeDocument/2006/relationships/ctrlProp" Target="../ctrlProps/ctrlProp95.xml"/><Relationship Id="rId121" Type="http://schemas.openxmlformats.org/officeDocument/2006/relationships/ctrlProp" Target="../ctrlProps/ctrlProp118.xml"/><Relationship Id="rId163" Type="http://schemas.openxmlformats.org/officeDocument/2006/relationships/ctrlProp" Target="../ctrlProps/ctrlProp160.xml"/><Relationship Id="rId219" Type="http://schemas.openxmlformats.org/officeDocument/2006/relationships/ctrlProp" Target="../ctrlProps/ctrlProp216.xml"/><Relationship Id="rId230" Type="http://schemas.openxmlformats.org/officeDocument/2006/relationships/ctrlProp" Target="../ctrlProps/ctrlProp227.xml"/><Relationship Id="rId25" Type="http://schemas.openxmlformats.org/officeDocument/2006/relationships/ctrlProp" Target="../ctrlProps/ctrlProp22.xml"/><Relationship Id="rId67" Type="http://schemas.openxmlformats.org/officeDocument/2006/relationships/ctrlProp" Target="../ctrlProps/ctrlProp64.xml"/><Relationship Id="rId272" Type="http://schemas.openxmlformats.org/officeDocument/2006/relationships/ctrlProp" Target="../ctrlProps/ctrlProp269.xml"/><Relationship Id="rId328" Type="http://schemas.openxmlformats.org/officeDocument/2006/relationships/ctrlProp" Target="../ctrlProps/ctrlProp325.xml"/><Relationship Id="rId132" Type="http://schemas.openxmlformats.org/officeDocument/2006/relationships/ctrlProp" Target="../ctrlProps/ctrlProp129.xml"/><Relationship Id="rId174" Type="http://schemas.openxmlformats.org/officeDocument/2006/relationships/ctrlProp" Target="../ctrlProps/ctrlProp171.xml"/><Relationship Id="rId241" Type="http://schemas.openxmlformats.org/officeDocument/2006/relationships/ctrlProp" Target="../ctrlProps/ctrlProp23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262" Type="http://schemas.openxmlformats.org/officeDocument/2006/relationships/ctrlProp" Target="../ctrlProps/ctrlProp259.xml"/><Relationship Id="rId283" Type="http://schemas.openxmlformats.org/officeDocument/2006/relationships/ctrlProp" Target="../ctrlProps/ctrlProp280.xml"/><Relationship Id="rId318" Type="http://schemas.openxmlformats.org/officeDocument/2006/relationships/ctrlProp" Target="../ctrlProps/ctrlProp315.xml"/><Relationship Id="rId339" Type="http://schemas.openxmlformats.org/officeDocument/2006/relationships/ctrlProp" Target="../ctrlProps/ctrlProp336.xml"/><Relationship Id="rId78" Type="http://schemas.openxmlformats.org/officeDocument/2006/relationships/ctrlProp" Target="../ctrlProps/ctrlProp75.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64" Type="http://schemas.openxmlformats.org/officeDocument/2006/relationships/ctrlProp" Target="../ctrlProps/ctrlProp161.xml"/><Relationship Id="rId185" Type="http://schemas.openxmlformats.org/officeDocument/2006/relationships/ctrlProp" Target="../ctrlProps/ctrlProp182.xml"/><Relationship Id="rId350" Type="http://schemas.openxmlformats.org/officeDocument/2006/relationships/ctrlProp" Target="../ctrlProps/ctrlProp347.xml"/><Relationship Id="rId9" Type="http://schemas.openxmlformats.org/officeDocument/2006/relationships/ctrlProp" Target="../ctrlProps/ctrlProp6.xml"/><Relationship Id="rId210" Type="http://schemas.openxmlformats.org/officeDocument/2006/relationships/ctrlProp" Target="../ctrlProps/ctrlProp207.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273" Type="http://schemas.openxmlformats.org/officeDocument/2006/relationships/ctrlProp" Target="../ctrlProps/ctrlProp270.xml"/><Relationship Id="rId294" Type="http://schemas.openxmlformats.org/officeDocument/2006/relationships/ctrlProp" Target="../ctrlProps/ctrlProp291.xml"/><Relationship Id="rId308" Type="http://schemas.openxmlformats.org/officeDocument/2006/relationships/ctrlProp" Target="../ctrlProps/ctrlProp305.xml"/><Relationship Id="rId329" Type="http://schemas.openxmlformats.org/officeDocument/2006/relationships/ctrlProp" Target="../ctrlProps/ctrlProp326.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340" Type="http://schemas.openxmlformats.org/officeDocument/2006/relationships/ctrlProp" Target="../ctrlProps/ctrlProp337.xml"/><Relationship Id="rId361" Type="http://schemas.openxmlformats.org/officeDocument/2006/relationships/ctrlProp" Target="../ctrlProps/ctrlProp358.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284" Type="http://schemas.openxmlformats.org/officeDocument/2006/relationships/ctrlProp" Target="../ctrlProps/ctrlProp281.xml"/><Relationship Id="rId319" Type="http://schemas.openxmlformats.org/officeDocument/2006/relationships/ctrlProp" Target="../ctrlProps/ctrlProp316.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330" Type="http://schemas.openxmlformats.org/officeDocument/2006/relationships/ctrlProp" Target="../ctrlProps/ctrlProp327.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351" Type="http://schemas.openxmlformats.org/officeDocument/2006/relationships/ctrlProp" Target="../ctrlProps/ctrlProp348.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4" Type="http://schemas.openxmlformats.org/officeDocument/2006/relationships/ctrlProp" Target="../ctrlProps/ctrlProp271.xml"/><Relationship Id="rId295" Type="http://schemas.openxmlformats.org/officeDocument/2006/relationships/ctrlProp" Target="../ctrlProps/ctrlProp292.xml"/><Relationship Id="rId309" Type="http://schemas.openxmlformats.org/officeDocument/2006/relationships/ctrlProp" Target="../ctrlProps/ctrlProp306.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320" Type="http://schemas.openxmlformats.org/officeDocument/2006/relationships/ctrlProp" Target="../ctrlProps/ctrlProp317.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341" Type="http://schemas.openxmlformats.org/officeDocument/2006/relationships/ctrlProp" Target="../ctrlProps/ctrlProp338.xml"/><Relationship Id="rId362" Type="http://schemas.openxmlformats.org/officeDocument/2006/relationships/ctrlProp" Target="../ctrlProps/ctrlProp359.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285" Type="http://schemas.openxmlformats.org/officeDocument/2006/relationships/ctrlProp" Target="../ctrlProps/ctrlProp282.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310" Type="http://schemas.openxmlformats.org/officeDocument/2006/relationships/ctrlProp" Target="../ctrlProps/ctrlProp307.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331" Type="http://schemas.openxmlformats.org/officeDocument/2006/relationships/ctrlProp" Target="../ctrlProps/ctrlProp328.xml"/><Relationship Id="rId352" Type="http://schemas.openxmlformats.org/officeDocument/2006/relationships/ctrlProp" Target="../ctrlProps/ctrlProp349.xml"/><Relationship Id="rId1" Type="http://schemas.openxmlformats.org/officeDocument/2006/relationships/printerSettings" Target="../printerSettings/printerSettings2.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275" Type="http://schemas.openxmlformats.org/officeDocument/2006/relationships/ctrlProp" Target="../ctrlProps/ctrlProp272.xml"/><Relationship Id="rId296" Type="http://schemas.openxmlformats.org/officeDocument/2006/relationships/ctrlProp" Target="../ctrlProps/ctrlProp293.xml"/><Relationship Id="rId300" Type="http://schemas.openxmlformats.org/officeDocument/2006/relationships/ctrlProp" Target="../ctrlProps/ctrlProp297.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321" Type="http://schemas.openxmlformats.org/officeDocument/2006/relationships/ctrlProp" Target="../ctrlProps/ctrlProp318.xml"/><Relationship Id="rId342" Type="http://schemas.openxmlformats.org/officeDocument/2006/relationships/ctrlProp" Target="../ctrlProps/ctrlProp339.xml"/><Relationship Id="rId363" Type="http://schemas.openxmlformats.org/officeDocument/2006/relationships/ctrlProp" Target="../ctrlProps/ctrlProp360.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ctrlProp" Target="../ctrlProps/ctrlProp262.xml"/><Relationship Id="rId286" Type="http://schemas.openxmlformats.org/officeDocument/2006/relationships/ctrlProp" Target="../ctrlProps/ctrlProp283.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311" Type="http://schemas.openxmlformats.org/officeDocument/2006/relationships/ctrlProp" Target="../ctrlProps/ctrlProp308.xml"/><Relationship Id="rId332" Type="http://schemas.openxmlformats.org/officeDocument/2006/relationships/ctrlProp" Target="../ctrlProps/ctrlProp329.xml"/><Relationship Id="rId353" Type="http://schemas.openxmlformats.org/officeDocument/2006/relationships/ctrlProp" Target="../ctrlProps/ctrlProp350.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2" Type="http://schemas.openxmlformats.org/officeDocument/2006/relationships/drawing" Target="../drawings/drawing1.xml"/><Relationship Id="rId29" Type="http://schemas.openxmlformats.org/officeDocument/2006/relationships/ctrlProp" Target="../ctrlProps/ctrlProp26.xml"/><Relationship Id="rId255" Type="http://schemas.openxmlformats.org/officeDocument/2006/relationships/ctrlProp" Target="../ctrlProps/ctrlProp252.xml"/><Relationship Id="rId276" Type="http://schemas.openxmlformats.org/officeDocument/2006/relationships/ctrlProp" Target="../ctrlProps/ctrlProp273.xml"/><Relationship Id="rId297" Type="http://schemas.openxmlformats.org/officeDocument/2006/relationships/ctrlProp" Target="../ctrlProps/ctrlProp294.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301" Type="http://schemas.openxmlformats.org/officeDocument/2006/relationships/ctrlProp" Target="../ctrlProps/ctrlProp298.xml"/><Relationship Id="rId322" Type="http://schemas.openxmlformats.org/officeDocument/2006/relationships/ctrlProp" Target="../ctrlProps/ctrlProp319.xml"/><Relationship Id="rId343" Type="http://schemas.openxmlformats.org/officeDocument/2006/relationships/ctrlProp" Target="../ctrlProps/ctrlProp340.xml"/><Relationship Id="rId364" Type="http://schemas.openxmlformats.org/officeDocument/2006/relationships/ctrlProp" Target="../ctrlProps/ctrlProp361.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287" Type="http://schemas.openxmlformats.org/officeDocument/2006/relationships/ctrlProp" Target="../ctrlProps/ctrlProp284.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312" Type="http://schemas.openxmlformats.org/officeDocument/2006/relationships/ctrlProp" Target="../ctrlProps/ctrlProp309.xml"/><Relationship Id="rId333" Type="http://schemas.openxmlformats.org/officeDocument/2006/relationships/ctrlProp" Target="../ctrlProps/ctrlProp330.xml"/><Relationship Id="rId354" Type="http://schemas.openxmlformats.org/officeDocument/2006/relationships/ctrlProp" Target="../ctrlProps/ctrlProp351.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323" Type="http://schemas.openxmlformats.org/officeDocument/2006/relationships/ctrlProp" Target="../ctrlProps/ctrlProp320.xml"/><Relationship Id="rId344" Type="http://schemas.openxmlformats.org/officeDocument/2006/relationships/ctrlProp" Target="../ctrlProps/ctrlProp341.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365" Type="http://schemas.openxmlformats.org/officeDocument/2006/relationships/ctrlProp" Target="../ctrlProps/ctrlProp362.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334" Type="http://schemas.openxmlformats.org/officeDocument/2006/relationships/ctrlProp" Target="../ctrlProps/ctrlProp331.xml"/><Relationship Id="rId355" Type="http://schemas.openxmlformats.org/officeDocument/2006/relationships/ctrlProp" Target="../ctrlProps/ctrlProp352.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303" Type="http://schemas.openxmlformats.org/officeDocument/2006/relationships/ctrlProp" Target="../ctrlProps/ctrlProp30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107" Type="http://schemas.openxmlformats.org/officeDocument/2006/relationships/ctrlProp" Target="../ctrlProps/ctrlProp104.xml"/><Relationship Id="rId289" Type="http://schemas.openxmlformats.org/officeDocument/2006/relationships/ctrlProp" Target="../ctrlProps/ctrlProp286.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258" Type="http://schemas.openxmlformats.org/officeDocument/2006/relationships/ctrlProp" Target="../ctrlProps/ctrlProp255.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171" Type="http://schemas.openxmlformats.org/officeDocument/2006/relationships/ctrlProp" Target="../ctrlProps/ctrlProp168.xml"/><Relationship Id="rId227" Type="http://schemas.openxmlformats.org/officeDocument/2006/relationships/ctrlProp" Target="../ctrlProps/ctrlProp224.xml"/><Relationship Id="rId269" Type="http://schemas.openxmlformats.org/officeDocument/2006/relationships/ctrlProp" Target="../ctrlProps/ctrlProp266.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6" Type="http://schemas.openxmlformats.org/officeDocument/2006/relationships/ctrlProp" Target="../ctrlProps/ctrlProp3.xml"/><Relationship Id="rId238" Type="http://schemas.openxmlformats.org/officeDocument/2006/relationships/ctrlProp" Target="../ctrlProps/ctrlProp235.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162" Type="http://schemas.openxmlformats.org/officeDocument/2006/relationships/ctrlProp" Target="../ctrlProps/ctrlProp159.xml"/><Relationship Id="rId218" Type="http://schemas.openxmlformats.org/officeDocument/2006/relationships/ctrlProp" Target="../ctrlProps/ctrlProp215.xml"/><Relationship Id="rId271" Type="http://schemas.openxmlformats.org/officeDocument/2006/relationships/ctrlProp" Target="../ctrlProps/ctrlProp26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173" Type="http://schemas.openxmlformats.org/officeDocument/2006/relationships/ctrlProp" Target="../ctrlProps/ctrlProp170.xml"/><Relationship Id="rId229" Type="http://schemas.openxmlformats.org/officeDocument/2006/relationships/ctrlProp" Target="../ctrlProps/ctrlProp226.xml"/><Relationship Id="rId240" Type="http://schemas.openxmlformats.org/officeDocument/2006/relationships/ctrlProp" Target="../ctrlProps/ctrlProp237.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251" Type="http://schemas.openxmlformats.org/officeDocument/2006/relationships/ctrlProp" Target="../ctrlProps/ctrlProp248.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220" Type="http://schemas.openxmlformats.org/officeDocument/2006/relationships/ctrlProp" Target="../ctrlProps/ctrlProp217.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trlProp" Target="../ctrlProps/ctrlProp36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1">
    <tabColor rgb="FFFF3300"/>
  </sheetPr>
  <dimension ref="A1:Z509"/>
  <sheetViews>
    <sheetView zoomScaleNormal="100" workbookViewId="0">
      <selection activeCell="A101" sqref="A101:XFD109"/>
    </sheetView>
  </sheetViews>
  <sheetFormatPr baseColWidth="10" defaultColWidth="11.44140625" defaultRowHeight="13.2" x14ac:dyDescent="0.25"/>
  <cols>
    <col min="1" max="1" width="46.88671875" style="99" customWidth="1"/>
    <col min="2" max="2" width="8.109375" style="76" hidden="1" customWidth="1"/>
    <col min="3" max="3" width="50.33203125" style="99" customWidth="1"/>
    <col min="4" max="4" width="45.6640625" style="99" customWidth="1"/>
    <col min="5" max="5" width="46.88671875" style="99" customWidth="1"/>
    <col min="6" max="7" width="45.44140625" style="99" customWidth="1"/>
    <col min="8" max="8" width="19" style="99" customWidth="1"/>
    <col min="9" max="9" width="11.44140625" style="99"/>
    <col min="10" max="10" width="19" style="101" customWidth="1"/>
    <col min="11" max="25" width="11.44140625" style="99"/>
    <col min="26" max="26" width="11.44140625" style="76" hidden="1" customWidth="1"/>
    <col min="27" max="256" width="11.44140625" style="99"/>
    <col min="257" max="257" width="41.5546875" style="99" customWidth="1"/>
    <col min="258" max="258" width="12.88671875" style="99" customWidth="1"/>
    <col min="259" max="263" width="34" style="99" customWidth="1"/>
    <col min="264" max="512" width="11.44140625" style="99"/>
    <col min="513" max="513" width="41.5546875" style="99" customWidth="1"/>
    <col min="514" max="514" width="12.88671875" style="99" customWidth="1"/>
    <col min="515" max="519" width="34" style="99" customWidth="1"/>
    <col min="520" max="768" width="11.44140625" style="99"/>
    <col min="769" max="769" width="41.5546875" style="99" customWidth="1"/>
    <col min="770" max="770" width="12.88671875" style="99" customWidth="1"/>
    <col min="771" max="775" width="34" style="99" customWidth="1"/>
    <col min="776" max="1024" width="11.44140625" style="99"/>
    <col min="1025" max="1025" width="41.5546875" style="99" customWidth="1"/>
    <col min="1026" max="1026" width="12.88671875" style="99" customWidth="1"/>
    <col min="1027" max="1031" width="34" style="99" customWidth="1"/>
    <col min="1032" max="1280" width="11.44140625" style="99"/>
    <col min="1281" max="1281" width="41.5546875" style="99" customWidth="1"/>
    <col min="1282" max="1282" width="12.88671875" style="99" customWidth="1"/>
    <col min="1283" max="1287" width="34" style="99" customWidth="1"/>
    <col min="1288" max="1536" width="11.44140625" style="99"/>
    <col min="1537" max="1537" width="41.5546875" style="99" customWidth="1"/>
    <col min="1538" max="1538" width="12.88671875" style="99" customWidth="1"/>
    <col min="1539" max="1543" width="34" style="99" customWidth="1"/>
    <col min="1544" max="1792" width="11.44140625" style="99"/>
    <col min="1793" max="1793" width="41.5546875" style="99" customWidth="1"/>
    <col min="1794" max="1794" width="12.88671875" style="99" customWidth="1"/>
    <col min="1795" max="1799" width="34" style="99" customWidth="1"/>
    <col min="1800" max="2048" width="11.44140625" style="99"/>
    <col min="2049" max="2049" width="41.5546875" style="99" customWidth="1"/>
    <col min="2050" max="2050" width="12.88671875" style="99" customWidth="1"/>
    <col min="2051" max="2055" width="34" style="99" customWidth="1"/>
    <col min="2056" max="2304" width="11.44140625" style="99"/>
    <col min="2305" max="2305" width="41.5546875" style="99" customWidth="1"/>
    <col min="2306" max="2306" width="12.88671875" style="99" customWidth="1"/>
    <col min="2307" max="2311" width="34" style="99" customWidth="1"/>
    <col min="2312" max="2560" width="11.44140625" style="99"/>
    <col min="2561" max="2561" width="41.5546875" style="99" customWidth="1"/>
    <col min="2562" max="2562" width="12.88671875" style="99" customWidth="1"/>
    <col min="2563" max="2567" width="34" style="99" customWidth="1"/>
    <col min="2568" max="2816" width="11.44140625" style="99"/>
    <col min="2817" max="2817" width="41.5546875" style="99" customWidth="1"/>
    <col min="2818" max="2818" width="12.88671875" style="99" customWidth="1"/>
    <col min="2819" max="2823" width="34" style="99" customWidth="1"/>
    <col min="2824" max="3072" width="11.44140625" style="99"/>
    <col min="3073" max="3073" width="41.5546875" style="99" customWidth="1"/>
    <col min="3074" max="3074" width="12.88671875" style="99" customWidth="1"/>
    <col min="3075" max="3079" width="34" style="99" customWidth="1"/>
    <col min="3080" max="3328" width="11.44140625" style="99"/>
    <col min="3329" max="3329" width="41.5546875" style="99" customWidth="1"/>
    <col min="3330" max="3330" width="12.88671875" style="99" customWidth="1"/>
    <col min="3331" max="3335" width="34" style="99" customWidth="1"/>
    <col min="3336" max="3584" width="11.44140625" style="99"/>
    <col min="3585" max="3585" width="41.5546875" style="99" customWidth="1"/>
    <col min="3586" max="3586" width="12.88671875" style="99" customWidth="1"/>
    <col min="3587" max="3591" width="34" style="99" customWidth="1"/>
    <col min="3592" max="3840" width="11.44140625" style="99"/>
    <col min="3841" max="3841" width="41.5546875" style="99" customWidth="1"/>
    <col min="3842" max="3842" width="12.88671875" style="99" customWidth="1"/>
    <col min="3843" max="3847" width="34" style="99" customWidth="1"/>
    <col min="3848" max="4096" width="11.44140625" style="99"/>
    <col min="4097" max="4097" width="41.5546875" style="99" customWidth="1"/>
    <col min="4098" max="4098" width="12.88671875" style="99" customWidth="1"/>
    <col min="4099" max="4103" width="34" style="99" customWidth="1"/>
    <col min="4104" max="4352" width="11.44140625" style="99"/>
    <col min="4353" max="4353" width="41.5546875" style="99" customWidth="1"/>
    <col min="4354" max="4354" width="12.88671875" style="99" customWidth="1"/>
    <col min="4355" max="4359" width="34" style="99" customWidth="1"/>
    <col min="4360" max="4608" width="11.44140625" style="99"/>
    <col min="4609" max="4609" width="41.5546875" style="99" customWidth="1"/>
    <col min="4610" max="4610" width="12.88671875" style="99" customWidth="1"/>
    <col min="4611" max="4615" width="34" style="99" customWidth="1"/>
    <col min="4616" max="4864" width="11.44140625" style="99"/>
    <col min="4865" max="4865" width="41.5546875" style="99" customWidth="1"/>
    <col min="4866" max="4866" width="12.88671875" style="99" customWidth="1"/>
    <col min="4867" max="4871" width="34" style="99" customWidth="1"/>
    <col min="4872" max="5120" width="11.44140625" style="99"/>
    <col min="5121" max="5121" width="41.5546875" style="99" customWidth="1"/>
    <col min="5122" max="5122" width="12.88671875" style="99" customWidth="1"/>
    <col min="5123" max="5127" width="34" style="99" customWidth="1"/>
    <col min="5128" max="5376" width="11.44140625" style="99"/>
    <col min="5377" max="5377" width="41.5546875" style="99" customWidth="1"/>
    <col min="5378" max="5378" width="12.88671875" style="99" customWidth="1"/>
    <col min="5379" max="5383" width="34" style="99" customWidth="1"/>
    <col min="5384" max="5632" width="11.44140625" style="99"/>
    <col min="5633" max="5633" width="41.5546875" style="99" customWidth="1"/>
    <col min="5634" max="5634" width="12.88671875" style="99" customWidth="1"/>
    <col min="5635" max="5639" width="34" style="99" customWidth="1"/>
    <col min="5640" max="5888" width="11.44140625" style="99"/>
    <col min="5889" max="5889" width="41.5546875" style="99" customWidth="1"/>
    <col min="5890" max="5890" width="12.88671875" style="99" customWidth="1"/>
    <col min="5891" max="5895" width="34" style="99" customWidth="1"/>
    <col min="5896" max="6144" width="11.44140625" style="99"/>
    <col min="6145" max="6145" width="41.5546875" style="99" customWidth="1"/>
    <col min="6146" max="6146" width="12.88671875" style="99" customWidth="1"/>
    <col min="6147" max="6151" width="34" style="99" customWidth="1"/>
    <col min="6152" max="6400" width="11.44140625" style="99"/>
    <col min="6401" max="6401" width="41.5546875" style="99" customWidth="1"/>
    <col min="6402" max="6402" width="12.88671875" style="99" customWidth="1"/>
    <col min="6403" max="6407" width="34" style="99" customWidth="1"/>
    <col min="6408" max="6656" width="11.44140625" style="99"/>
    <col min="6657" max="6657" width="41.5546875" style="99" customWidth="1"/>
    <col min="6658" max="6658" width="12.88671875" style="99" customWidth="1"/>
    <col min="6659" max="6663" width="34" style="99" customWidth="1"/>
    <col min="6664" max="6912" width="11.44140625" style="99"/>
    <col min="6913" max="6913" width="41.5546875" style="99" customWidth="1"/>
    <col min="6914" max="6914" width="12.88671875" style="99" customWidth="1"/>
    <col min="6915" max="6919" width="34" style="99" customWidth="1"/>
    <col min="6920" max="7168" width="11.44140625" style="99"/>
    <col min="7169" max="7169" width="41.5546875" style="99" customWidth="1"/>
    <col min="7170" max="7170" width="12.88671875" style="99" customWidth="1"/>
    <col min="7171" max="7175" width="34" style="99" customWidth="1"/>
    <col min="7176" max="7424" width="11.44140625" style="99"/>
    <col min="7425" max="7425" width="41.5546875" style="99" customWidth="1"/>
    <col min="7426" max="7426" width="12.88671875" style="99" customWidth="1"/>
    <col min="7427" max="7431" width="34" style="99" customWidth="1"/>
    <col min="7432" max="7680" width="11.44140625" style="99"/>
    <col min="7681" max="7681" width="41.5546875" style="99" customWidth="1"/>
    <col min="7682" max="7682" width="12.88671875" style="99" customWidth="1"/>
    <col min="7683" max="7687" width="34" style="99" customWidth="1"/>
    <col min="7688" max="7936" width="11.44140625" style="99"/>
    <col min="7937" max="7937" width="41.5546875" style="99" customWidth="1"/>
    <col min="7938" max="7938" width="12.88671875" style="99" customWidth="1"/>
    <col min="7939" max="7943" width="34" style="99" customWidth="1"/>
    <col min="7944" max="8192" width="11.44140625" style="99"/>
    <col min="8193" max="8193" width="41.5546875" style="99" customWidth="1"/>
    <col min="8194" max="8194" width="12.88671875" style="99" customWidth="1"/>
    <col min="8195" max="8199" width="34" style="99" customWidth="1"/>
    <col min="8200" max="8448" width="11.44140625" style="99"/>
    <col min="8449" max="8449" width="41.5546875" style="99" customWidth="1"/>
    <col min="8450" max="8450" width="12.88671875" style="99" customWidth="1"/>
    <col min="8451" max="8455" width="34" style="99" customWidth="1"/>
    <col min="8456" max="8704" width="11.44140625" style="99"/>
    <col min="8705" max="8705" width="41.5546875" style="99" customWidth="1"/>
    <col min="8706" max="8706" width="12.88671875" style="99" customWidth="1"/>
    <col min="8707" max="8711" width="34" style="99" customWidth="1"/>
    <col min="8712" max="8960" width="11.44140625" style="99"/>
    <col min="8961" max="8961" width="41.5546875" style="99" customWidth="1"/>
    <col min="8962" max="8962" width="12.88671875" style="99" customWidth="1"/>
    <col min="8963" max="8967" width="34" style="99" customWidth="1"/>
    <col min="8968" max="9216" width="11.44140625" style="99"/>
    <col min="9217" max="9217" width="41.5546875" style="99" customWidth="1"/>
    <col min="9218" max="9218" width="12.88671875" style="99" customWidth="1"/>
    <col min="9219" max="9223" width="34" style="99" customWidth="1"/>
    <col min="9224" max="9472" width="11.44140625" style="99"/>
    <col min="9473" max="9473" width="41.5546875" style="99" customWidth="1"/>
    <col min="9474" max="9474" width="12.88671875" style="99" customWidth="1"/>
    <col min="9475" max="9479" width="34" style="99" customWidth="1"/>
    <col min="9480" max="9728" width="11.44140625" style="99"/>
    <col min="9729" max="9729" width="41.5546875" style="99" customWidth="1"/>
    <col min="9730" max="9730" width="12.88671875" style="99" customWidth="1"/>
    <col min="9731" max="9735" width="34" style="99" customWidth="1"/>
    <col min="9736" max="9984" width="11.44140625" style="99"/>
    <col min="9985" max="9985" width="41.5546875" style="99" customWidth="1"/>
    <col min="9986" max="9986" width="12.88671875" style="99" customWidth="1"/>
    <col min="9987" max="9991" width="34" style="99" customWidth="1"/>
    <col min="9992" max="10240" width="11.44140625" style="99"/>
    <col min="10241" max="10241" width="41.5546875" style="99" customWidth="1"/>
    <col min="10242" max="10242" width="12.88671875" style="99" customWidth="1"/>
    <col min="10243" max="10247" width="34" style="99" customWidth="1"/>
    <col min="10248" max="10496" width="11.44140625" style="99"/>
    <col min="10497" max="10497" width="41.5546875" style="99" customWidth="1"/>
    <col min="10498" max="10498" width="12.88671875" style="99" customWidth="1"/>
    <col min="10499" max="10503" width="34" style="99" customWidth="1"/>
    <col min="10504" max="10752" width="11.44140625" style="99"/>
    <col min="10753" max="10753" width="41.5546875" style="99" customWidth="1"/>
    <col min="10754" max="10754" width="12.88671875" style="99" customWidth="1"/>
    <col min="10755" max="10759" width="34" style="99" customWidth="1"/>
    <col min="10760" max="11008" width="11.44140625" style="99"/>
    <col min="11009" max="11009" width="41.5546875" style="99" customWidth="1"/>
    <col min="11010" max="11010" width="12.88671875" style="99" customWidth="1"/>
    <col min="11011" max="11015" width="34" style="99" customWidth="1"/>
    <col min="11016" max="11264" width="11.44140625" style="99"/>
    <col min="11265" max="11265" width="41.5546875" style="99" customWidth="1"/>
    <col min="11266" max="11266" width="12.88671875" style="99" customWidth="1"/>
    <col min="11267" max="11271" width="34" style="99" customWidth="1"/>
    <col min="11272" max="11520" width="11.44140625" style="99"/>
    <col min="11521" max="11521" width="41.5546875" style="99" customWidth="1"/>
    <col min="11522" max="11522" width="12.88671875" style="99" customWidth="1"/>
    <col min="11523" max="11527" width="34" style="99" customWidth="1"/>
    <col min="11528" max="11776" width="11.44140625" style="99"/>
    <col min="11777" max="11777" width="41.5546875" style="99" customWidth="1"/>
    <col min="11778" max="11778" width="12.88671875" style="99" customWidth="1"/>
    <col min="11779" max="11783" width="34" style="99" customWidth="1"/>
    <col min="11784" max="12032" width="11.44140625" style="99"/>
    <col min="12033" max="12033" width="41.5546875" style="99" customWidth="1"/>
    <col min="12034" max="12034" width="12.88671875" style="99" customWidth="1"/>
    <col min="12035" max="12039" width="34" style="99" customWidth="1"/>
    <col min="12040" max="12288" width="11.44140625" style="99"/>
    <col min="12289" max="12289" width="41.5546875" style="99" customWidth="1"/>
    <col min="12290" max="12290" width="12.88671875" style="99" customWidth="1"/>
    <col min="12291" max="12295" width="34" style="99" customWidth="1"/>
    <col min="12296" max="12544" width="11.44140625" style="99"/>
    <col min="12545" max="12545" width="41.5546875" style="99" customWidth="1"/>
    <col min="12546" max="12546" width="12.88671875" style="99" customWidth="1"/>
    <col min="12547" max="12551" width="34" style="99" customWidth="1"/>
    <col min="12552" max="12800" width="11.44140625" style="99"/>
    <col min="12801" max="12801" width="41.5546875" style="99" customWidth="1"/>
    <col min="12802" max="12802" width="12.88671875" style="99" customWidth="1"/>
    <col min="12803" max="12807" width="34" style="99" customWidth="1"/>
    <col min="12808" max="13056" width="11.44140625" style="99"/>
    <col min="13057" max="13057" width="41.5546875" style="99" customWidth="1"/>
    <col min="13058" max="13058" width="12.88671875" style="99" customWidth="1"/>
    <col min="13059" max="13063" width="34" style="99" customWidth="1"/>
    <col min="13064" max="13312" width="11.44140625" style="99"/>
    <col min="13313" max="13313" width="41.5546875" style="99" customWidth="1"/>
    <col min="13314" max="13314" width="12.88671875" style="99" customWidth="1"/>
    <col min="13315" max="13319" width="34" style="99" customWidth="1"/>
    <col min="13320" max="13568" width="11.44140625" style="99"/>
    <col min="13569" max="13569" width="41.5546875" style="99" customWidth="1"/>
    <col min="13570" max="13570" width="12.88671875" style="99" customWidth="1"/>
    <col min="13571" max="13575" width="34" style="99" customWidth="1"/>
    <col min="13576" max="13824" width="11.44140625" style="99"/>
    <col min="13825" max="13825" width="41.5546875" style="99" customWidth="1"/>
    <col min="13826" max="13826" width="12.88671875" style="99" customWidth="1"/>
    <col min="13827" max="13831" width="34" style="99" customWidth="1"/>
    <col min="13832" max="14080" width="11.44140625" style="99"/>
    <col min="14081" max="14081" width="41.5546875" style="99" customWidth="1"/>
    <col min="14082" max="14082" width="12.88671875" style="99" customWidth="1"/>
    <col min="14083" max="14087" width="34" style="99" customWidth="1"/>
    <col min="14088" max="14336" width="11.44140625" style="99"/>
    <col min="14337" max="14337" width="41.5546875" style="99" customWidth="1"/>
    <col min="14338" max="14338" width="12.88671875" style="99" customWidth="1"/>
    <col min="14339" max="14343" width="34" style="99" customWidth="1"/>
    <col min="14344" max="14592" width="11.44140625" style="99"/>
    <col min="14593" max="14593" width="41.5546875" style="99" customWidth="1"/>
    <col min="14594" max="14594" width="12.88671875" style="99" customWidth="1"/>
    <col min="14595" max="14599" width="34" style="99" customWidth="1"/>
    <col min="14600" max="14848" width="11.44140625" style="99"/>
    <col min="14849" max="14849" width="41.5546875" style="99" customWidth="1"/>
    <col min="14850" max="14850" width="12.88671875" style="99" customWidth="1"/>
    <col min="14851" max="14855" width="34" style="99" customWidth="1"/>
    <col min="14856" max="15104" width="11.44140625" style="99"/>
    <col min="15105" max="15105" width="41.5546875" style="99" customWidth="1"/>
    <col min="15106" max="15106" width="12.88671875" style="99" customWidth="1"/>
    <col min="15107" max="15111" width="34" style="99" customWidth="1"/>
    <col min="15112" max="15360" width="11.44140625" style="99"/>
    <col min="15361" max="15361" width="41.5546875" style="99" customWidth="1"/>
    <col min="15362" max="15362" width="12.88671875" style="99" customWidth="1"/>
    <col min="15363" max="15367" width="34" style="99" customWidth="1"/>
    <col min="15368" max="15616" width="11.44140625" style="99"/>
    <col min="15617" max="15617" width="41.5546875" style="99" customWidth="1"/>
    <col min="15618" max="15618" width="12.88671875" style="99" customWidth="1"/>
    <col min="15619" max="15623" width="34" style="99" customWidth="1"/>
    <col min="15624" max="15872" width="11.44140625" style="99"/>
    <col min="15873" max="15873" width="41.5546875" style="99" customWidth="1"/>
    <col min="15874" max="15874" width="12.88671875" style="99" customWidth="1"/>
    <col min="15875" max="15879" width="34" style="99" customWidth="1"/>
    <col min="15880" max="16128" width="11.44140625" style="99"/>
    <col min="16129" max="16129" width="41.5546875" style="99" customWidth="1"/>
    <col min="16130" max="16130" width="12.88671875" style="99" customWidth="1"/>
    <col min="16131" max="16135" width="34" style="99" customWidth="1"/>
    <col min="16136" max="16384" width="11.44140625" style="99"/>
  </cols>
  <sheetData>
    <row r="1" spans="1:26" x14ac:dyDescent="0.25">
      <c r="A1" s="99" t="str">
        <f ca="1">OFFSET($C1,0,$Z$5-1)</f>
        <v>Français</v>
      </c>
      <c r="B1" s="92"/>
      <c r="C1" s="100" t="s">
        <v>0</v>
      </c>
      <c r="D1" s="100" t="s">
        <v>1</v>
      </c>
      <c r="E1" s="100" t="s">
        <v>2</v>
      </c>
      <c r="F1" s="100" t="s">
        <v>3</v>
      </c>
      <c r="G1" s="100" t="s">
        <v>18</v>
      </c>
      <c r="Z1" s="90"/>
    </row>
    <row r="2" spans="1:26" s="76" customFormat="1" x14ac:dyDescent="0.25">
      <c r="A2" s="95" t="s">
        <v>4</v>
      </c>
      <c r="B2" s="78"/>
      <c r="C2" s="96" t="s">
        <v>5</v>
      </c>
      <c r="D2" s="96" t="s">
        <v>6</v>
      </c>
      <c r="E2" s="96" t="s">
        <v>7</v>
      </c>
      <c r="F2" s="96" t="s">
        <v>8</v>
      </c>
      <c r="G2" s="96" t="s">
        <v>9</v>
      </c>
      <c r="J2" s="90"/>
      <c r="Z2" s="90"/>
    </row>
    <row r="3" spans="1:26" s="76" customFormat="1" x14ac:dyDescent="0.25">
      <c r="A3" s="61" t="s">
        <v>10</v>
      </c>
      <c r="B3" s="78"/>
      <c r="C3" s="98" t="s">
        <v>0</v>
      </c>
      <c r="D3" s="98" t="s">
        <v>1</v>
      </c>
      <c r="E3" s="98" t="s">
        <v>2</v>
      </c>
      <c r="F3" s="98" t="s">
        <v>3</v>
      </c>
      <c r="G3" s="98" t="s">
        <v>11</v>
      </c>
      <c r="J3" s="90"/>
      <c r="Z3" s="90"/>
    </row>
    <row r="4" spans="1:26" s="76" customFormat="1" ht="0.15" customHeight="1" x14ac:dyDescent="0.25">
      <c r="A4" s="62"/>
      <c r="B4" s="102">
        <v>2</v>
      </c>
      <c r="C4" s="79"/>
      <c r="D4" s="79"/>
      <c r="E4" s="79"/>
      <c r="F4" s="79"/>
      <c r="G4" s="79"/>
      <c r="J4" s="90"/>
      <c r="Z4" s="90">
        <v>69763</v>
      </c>
    </row>
    <row r="5" spans="1:26" s="103" customFormat="1" ht="18" customHeight="1" x14ac:dyDescent="0.25">
      <c r="A5" s="89" t="str">
        <f t="shared" ref="A5:A9" ca="1" si="0">OFFSET($C5,0,$Z$5-1)</f>
        <v>M y   M A N A G E M E N T</v>
      </c>
      <c r="B5" s="93" t="e">
        <f>' '!#REF!</f>
        <v>#REF!</v>
      </c>
      <c r="C5" s="89" t="s">
        <v>30</v>
      </c>
      <c r="D5" s="89" t="s">
        <v>30</v>
      </c>
      <c r="E5" s="89" t="s">
        <v>30</v>
      </c>
      <c r="F5" s="89" t="s">
        <v>30</v>
      </c>
      <c r="G5" s="89"/>
      <c r="I5" s="104"/>
      <c r="Z5" s="141">
        <f ca="1">IF(AND(NEO_S1!C73="© iManagement • s.imboden • www.2iManagement.ch",
TODAY()&lt;=$Z$4),
$B$4,5)</f>
        <v>2</v>
      </c>
    </row>
    <row r="6" spans="1:26" s="76" customFormat="1" x14ac:dyDescent="0.25">
      <c r="A6" s="57" t="str">
        <f t="shared" ca="1" si="0"/>
        <v>Nom</v>
      </c>
      <c r="B6" s="92"/>
      <c r="C6" s="77" t="s">
        <v>16</v>
      </c>
      <c r="D6" s="77" t="s">
        <v>17</v>
      </c>
      <c r="E6" s="77" t="s">
        <v>16</v>
      </c>
      <c r="F6" s="77" t="s">
        <v>549</v>
      </c>
      <c r="G6" s="77"/>
      <c r="J6" s="90"/>
      <c r="Z6" s="91"/>
    </row>
    <row r="7" spans="1:26" s="76" customFormat="1" x14ac:dyDescent="0.25">
      <c r="A7" s="57" t="str">
        <f t="shared" ca="1" si="0"/>
        <v>Date</v>
      </c>
      <c r="B7" s="92"/>
      <c r="C7" s="77" t="s">
        <v>19</v>
      </c>
      <c r="D7" s="77" t="s">
        <v>20</v>
      </c>
      <c r="E7" s="77" t="s">
        <v>20</v>
      </c>
      <c r="F7" s="77" t="s">
        <v>550</v>
      </c>
      <c r="G7" s="77"/>
      <c r="J7" s="90"/>
      <c r="Z7" s="91" t="s">
        <v>0</v>
      </c>
    </row>
    <row r="8" spans="1:26" s="76" customFormat="1" x14ac:dyDescent="0.25">
      <c r="A8" s="57" t="str">
        <f t="shared" ca="1" si="0"/>
        <v>Remarques</v>
      </c>
      <c r="B8" s="92"/>
      <c r="C8" s="77" t="s">
        <v>13</v>
      </c>
      <c r="D8" s="77" t="s">
        <v>14</v>
      </c>
      <c r="E8" s="77" t="s">
        <v>21</v>
      </c>
      <c r="F8" s="77" t="s">
        <v>551</v>
      </c>
      <c r="G8" s="77"/>
      <c r="J8" s="90"/>
      <c r="Z8" s="91" t="s">
        <v>1</v>
      </c>
    </row>
    <row r="9" spans="1:26" s="76" customFormat="1" ht="27" x14ac:dyDescent="0.25">
      <c r="A9" s="57" t="str">
        <f t="shared" ca="1" si="0"/>
        <v>← Pour effacer les réponses, s.v.p supprimez les points dans cette colonne.</v>
      </c>
      <c r="B9" s="92"/>
      <c r="C9" s="49" t="s">
        <v>546</v>
      </c>
      <c r="D9" s="77" t="s">
        <v>195</v>
      </c>
      <c r="E9" s="49" t="s">
        <v>548</v>
      </c>
      <c r="F9" s="77" t="s">
        <v>547</v>
      </c>
      <c r="G9" s="77"/>
      <c r="J9" s="90"/>
      <c r="Z9" s="91" t="s">
        <v>2</v>
      </c>
    </row>
    <row r="10" spans="1:26" s="107" customFormat="1" ht="22.8" x14ac:dyDescent="0.25">
      <c r="A10" s="105" t="str">
        <f t="shared" ref="A10:A68" ca="1" si="1">OFFSET($C10,0,$Z$5-1)</f>
        <v>Inventaire NEO des cinq facteurs (Big Five) selon Costa et McCrae</v>
      </c>
      <c r="B10" s="94"/>
      <c r="C10" s="105" t="s">
        <v>312</v>
      </c>
      <c r="D10" s="105" t="s">
        <v>589</v>
      </c>
      <c r="E10" s="105" t="s">
        <v>588</v>
      </c>
      <c r="F10" s="105" t="s">
        <v>590</v>
      </c>
      <c r="G10" s="105"/>
      <c r="H10" s="106"/>
      <c r="J10" s="108"/>
      <c r="Z10" s="91" t="s">
        <v>3</v>
      </c>
    </row>
    <row r="11" spans="1:26" s="76" customFormat="1" ht="14.4" x14ac:dyDescent="0.25">
      <c r="A11" s="88" t="str">
        <f t="shared" ca="1" si="1"/>
        <v>désapprouve fortement</v>
      </c>
      <c r="B11" s="92"/>
      <c r="C11" s="49" t="s">
        <v>239</v>
      </c>
      <c r="D11" s="49" t="s">
        <v>307</v>
      </c>
      <c r="E11" s="49" t="s">
        <v>538</v>
      </c>
      <c r="F11" s="77" t="s">
        <v>533</v>
      </c>
      <c r="G11" s="77"/>
      <c r="H11" s="97"/>
      <c r="J11" s="97"/>
    </row>
    <row r="12" spans="1:26" s="76" customFormat="1" ht="14.4" x14ac:dyDescent="0.25">
      <c r="A12" s="88" t="str">
        <f t="shared" ca="1" si="1"/>
        <v>désapprouve un peu</v>
      </c>
      <c r="B12" s="92"/>
      <c r="C12" s="49" t="s">
        <v>240</v>
      </c>
      <c r="D12" s="49" t="s">
        <v>308</v>
      </c>
      <c r="E12" s="49" t="s">
        <v>539</v>
      </c>
      <c r="F12" s="77" t="s">
        <v>534</v>
      </c>
      <c r="G12" s="77"/>
      <c r="H12" s="97"/>
      <c r="J12" s="97"/>
    </row>
    <row r="13" spans="1:26" s="76" customFormat="1" ht="14.4" x14ac:dyDescent="0.25">
      <c r="A13" s="88" t="str">
        <f t="shared" ca="1" si="1"/>
        <v xml:space="preserve">n’approuve ni ne dé_x0002_sapprouve </v>
      </c>
      <c r="B13" s="92"/>
      <c r="C13" s="49" t="s">
        <v>241</v>
      </c>
      <c r="D13" s="49" t="s">
        <v>309</v>
      </c>
      <c r="E13" s="49" t="s">
        <v>241</v>
      </c>
      <c r="F13" s="77" t="s">
        <v>535</v>
      </c>
      <c r="G13" s="77"/>
      <c r="H13" s="97"/>
      <c r="J13" s="97"/>
    </row>
    <row r="14" spans="1:26" s="76" customFormat="1" ht="14.4" x14ac:dyDescent="0.25">
      <c r="A14" s="88" t="str">
        <f t="shared" ca="1" si="1"/>
        <v xml:space="preserve">approuve un peu </v>
      </c>
      <c r="B14" s="92"/>
      <c r="C14" s="49" t="s">
        <v>242</v>
      </c>
      <c r="D14" s="49" t="s">
        <v>310</v>
      </c>
      <c r="E14" s="49" t="s">
        <v>540</v>
      </c>
      <c r="F14" s="77" t="s">
        <v>536</v>
      </c>
      <c r="G14" s="77"/>
      <c r="H14" s="97"/>
      <c r="J14" s="97"/>
    </row>
    <row r="15" spans="1:26" s="76" customFormat="1" ht="14.4" x14ac:dyDescent="0.25">
      <c r="A15" s="88" t="str">
        <f t="shared" ca="1" si="1"/>
        <v>approuve fortement</v>
      </c>
      <c r="B15" s="92"/>
      <c r="C15" s="49" t="s">
        <v>243</v>
      </c>
      <c r="D15" s="49" t="s">
        <v>311</v>
      </c>
      <c r="E15" s="49" t="s">
        <v>541</v>
      </c>
      <c r="F15" s="77" t="s">
        <v>537</v>
      </c>
      <c r="G15" s="77"/>
      <c r="H15" s="97"/>
      <c r="J15" s="97"/>
    </row>
    <row r="16" spans="1:26" s="76" customFormat="1" ht="14.4" x14ac:dyDescent="0.25">
      <c r="A16" s="88">
        <f t="shared" ca="1" si="1"/>
        <v>0</v>
      </c>
      <c r="B16" s="92"/>
      <c r="C16" s="49" t="s">
        <v>35</v>
      </c>
      <c r="D16" s="49"/>
      <c r="E16" s="49" t="s">
        <v>36</v>
      </c>
      <c r="F16" s="77"/>
      <c r="G16" s="77"/>
      <c r="H16" s="97"/>
      <c r="J16" s="97"/>
    </row>
    <row r="17" spans="1:10" s="76" customFormat="1" ht="100.8" x14ac:dyDescent="0.25">
      <c r="A17" s="145" t="str">
        <f ca="1">OFFSET($C17,0,$Z$5-1)</f>
        <v xml:space="preserve">Remarques : Ce questionnaire contient 60 affirmations qui pourraient être utiles pour vous décrire. Lisez attentivement chacune de ces affirmations et demandez-vous si elle s'applique à vous ou non. Pour évaluer chacune des 60 affirmations, vous disposez d'une échelle à cinq niveaux. Veuillez cocher la case correspondante : </v>
      </c>
      <c r="B17" s="92"/>
      <c r="C17" s="49" t="s">
        <v>542</v>
      </c>
      <c r="D17" s="49" t="s">
        <v>544</v>
      </c>
      <c r="E17" s="49" t="s">
        <v>543</v>
      </c>
      <c r="F17" s="77" t="s">
        <v>545</v>
      </c>
      <c r="G17" s="77"/>
      <c r="H17" s="97"/>
      <c r="J17" s="97"/>
    </row>
    <row r="18" spans="1:10" s="76" customFormat="1" ht="39.6" x14ac:dyDescent="0.25">
      <c r="A18" s="88" t="str">
        <f t="shared" ca="1" si="1"/>
        <v>Fort désaccord si vous n'êtes absolument pas d'accord avec l'affirmation ou si vous la jugez totalement inexacte.</v>
      </c>
      <c r="B18" s="92"/>
      <c r="C18" s="49" t="s">
        <v>244</v>
      </c>
      <c r="D18" s="49" t="s">
        <v>528</v>
      </c>
      <c r="E18" s="49" t="s">
        <v>523</v>
      </c>
      <c r="F18" s="77" t="s">
        <v>518</v>
      </c>
      <c r="G18" s="77"/>
      <c r="H18" s="97"/>
      <c r="J18" s="97"/>
    </row>
    <row r="19" spans="1:10" s="76" customFormat="1" ht="39.6" x14ac:dyDescent="0.25">
      <c r="A19" s="88" t="str">
        <f t="shared" ca="1" si="1"/>
        <v>Désapprobation, si vous êtes plutôt en désaccord avec l'affirmation ou si vous pensez qu'elle est inexacte.</v>
      </c>
      <c r="B19" s="92"/>
      <c r="C19" s="49" t="s">
        <v>245</v>
      </c>
      <c r="D19" s="49" t="s">
        <v>529</v>
      </c>
      <c r="E19" s="49" t="s">
        <v>524</v>
      </c>
      <c r="F19" s="77" t="s">
        <v>519</v>
      </c>
      <c r="G19" s="77"/>
      <c r="H19" s="97"/>
      <c r="J19" s="97"/>
    </row>
    <row r="20" spans="1:10" s="76" customFormat="1" ht="28.8" x14ac:dyDescent="0.25">
      <c r="A20" s="88" t="str">
        <f ca="1">OFFSET($C20,0,$Z$5-1)</f>
        <v>Neutre, si l'affirmation n'est ni juste ni fausse, c'est-à-dire ni vraie ni fausse.</v>
      </c>
      <c r="B20" s="92"/>
      <c r="C20" s="49" t="s">
        <v>246</v>
      </c>
      <c r="D20" s="49" t="s">
        <v>530</v>
      </c>
      <c r="E20" s="49" t="s">
        <v>525</v>
      </c>
      <c r="F20" s="77" t="s">
        <v>520</v>
      </c>
      <c r="G20" s="77"/>
      <c r="H20" s="97"/>
      <c r="J20" s="97"/>
    </row>
    <row r="21" spans="1:10" s="76" customFormat="1" ht="28.8" x14ac:dyDescent="0.25">
      <c r="A21" s="88" t="str">
        <f t="shared" ca="1" si="1"/>
        <v>D'accord, si vous êtes plutôt d'accord avec l'affirmation ou si vous la trouvez pertinente.</v>
      </c>
      <c r="B21" s="92"/>
      <c r="C21" s="49" t="s">
        <v>247</v>
      </c>
      <c r="D21" s="49" t="s">
        <v>531</v>
      </c>
      <c r="E21" s="49" t="s">
        <v>526</v>
      </c>
      <c r="F21" s="77" t="s">
        <v>521</v>
      </c>
      <c r="G21" s="77"/>
      <c r="H21" s="97"/>
      <c r="J21" s="97"/>
    </row>
    <row r="22" spans="1:10" s="76" customFormat="1" ht="39.6" x14ac:dyDescent="0.25">
      <c r="A22" s="88" t="str">
        <f t="shared" ca="1" si="1"/>
        <v>Fortement d'accord, si vous êtes fortement d'accord avec l'affirmation ou si vous pensez qu'elle est tout à fait correcte.</v>
      </c>
      <c r="B22" s="92"/>
      <c r="C22" s="49" t="s">
        <v>248</v>
      </c>
      <c r="D22" s="49" t="s">
        <v>532</v>
      </c>
      <c r="E22" s="49" t="s">
        <v>527</v>
      </c>
      <c r="F22" s="77" t="s">
        <v>522</v>
      </c>
      <c r="G22" s="77"/>
      <c r="H22" s="97"/>
      <c r="J22" s="97"/>
    </row>
    <row r="23" spans="1:10" s="76" customFormat="1" ht="230.4" x14ac:dyDescent="0.25">
      <c r="A23" s="88" t="str">
        <f t="shared" ca="1" si="1"/>
        <v>« Il n'y a pas de « bonne » ou de « mauvaise » réponse à ce questionnaire. Vous n'avez pas besoin d'être un.e expert.e pour répondre correctement au questionnaire.
Le meilleur moyen d'atteindre l'objectif de l'enquête est de répondre aux questions le plus honnêtement possible. 
Veuillez lire attentivement chaque affirmation et cocher la catégorie qui exprime le mieux votre point de vue. Veuillez évaluer les 60 affirmations rapidement, mais soigneusement. N'omettez aucune affirmation. Même si vous avez du mal à vous décider, cochez quand même toujours une réponse, celle qui vous correspond le mieux ».</v>
      </c>
      <c r="B23" s="92"/>
      <c r="C23" s="49" t="s">
        <v>552</v>
      </c>
      <c r="D23" s="49" t="s">
        <v>553</v>
      </c>
      <c r="E23" s="49" t="s">
        <v>554</v>
      </c>
      <c r="F23" s="49" t="s">
        <v>555</v>
      </c>
      <c r="G23" s="77"/>
      <c r="H23" s="97"/>
      <c r="J23" s="97"/>
    </row>
    <row r="24" spans="1:10" s="76" customFormat="1" ht="14.4" x14ac:dyDescent="0.25">
      <c r="A24" s="88">
        <f t="shared" ca="1" si="1"/>
        <v>0</v>
      </c>
      <c r="B24" s="92"/>
      <c r="C24" s="49"/>
      <c r="D24" s="49"/>
      <c r="E24" s="49"/>
      <c r="F24" s="77"/>
      <c r="G24" s="77"/>
      <c r="H24" s="97"/>
      <c r="J24" s="97"/>
    </row>
    <row r="25" spans="1:10" s="76" customFormat="1" ht="14.4" x14ac:dyDescent="0.25">
      <c r="A25" s="88">
        <f t="shared" ca="1" si="1"/>
        <v>0</v>
      </c>
      <c r="B25" s="92"/>
      <c r="C25" s="49"/>
      <c r="D25" s="49"/>
      <c r="E25" s="49"/>
      <c r="F25" s="77"/>
      <c r="G25" s="77"/>
      <c r="H25" s="97"/>
      <c r="J25" s="97"/>
    </row>
    <row r="26" spans="1:10" s="76" customFormat="1" ht="28.8" x14ac:dyDescent="0.25">
      <c r="A26" s="88" t="str">
        <f t="shared" ca="1" si="1"/>
        <v>Je ne m'inquiète pas facilement.</v>
      </c>
      <c r="B26" s="92"/>
      <c r="C26" s="49" t="s">
        <v>325</v>
      </c>
      <c r="D26" s="49" t="s">
        <v>329</v>
      </c>
      <c r="E26" s="49" t="s">
        <v>435</v>
      </c>
      <c r="F26" s="77" t="s">
        <v>436</v>
      </c>
      <c r="G26" s="77"/>
      <c r="H26" s="97"/>
      <c r="J26" s="97"/>
    </row>
    <row r="27" spans="1:10" s="76" customFormat="1" ht="14.4" x14ac:dyDescent="0.25">
      <c r="A27" s="88" t="str">
        <f t="shared" ca="1" si="1"/>
        <v>J'aime avoir beaucoup de monde autour de moi.</v>
      </c>
      <c r="B27" s="92"/>
      <c r="C27" s="49" t="s">
        <v>249</v>
      </c>
      <c r="D27" s="49" t="s">
        <v>330</v>
      </c>
      <c r="E27" s="49" t="s">
        <v>389</v>
      </c>
      <c r="F27" s="77" t="s">
        <v>412</v>
      </c>
      <c r="G27" s="77"/>
      <c r="H27" s="97"/>
      <c r="J27" s="97"/>
    </row>
    <row r="28" spans="1:10" s="76" customFormat="1" ht="28.8" x14ac:dyDescent="0.25">
      <c r="A28" s="88" t="str">
        <f t="shared" ca="1" si="1"/>
        <v>Je n'aime pas perdre mon temps à rêvasser.</v>
      </c>
      <c r="B28" s="92"/>
      <c r="C28" s="49" t="s">
        <v>250</v>
      </c>
      <c r="D28" s="49" t="s">
        <v>331</v>
      </c>
      <c r="E28" s="49" t="s">
        <v>390</v>
      </c>
      <c r="F28" s="77" t="s">
        <v>413</v>
      </c>
      <c r="G28" s="77"/>
      <c r="H28" s="97"/>
      <c r="J28" s="97"/>
    </row>
    <row r="29" spans="1:10" s="76" customFormat="1" ht="28.8" x14ac:dyDescent="0.25">
      <c r="A29" s="88" t="str">
        <f t="shared" ca="1" si="1"/>
        <v>J'essaie d'être aimable avec toutes les personnes que je rencontre.</v>
      </c>
      <c r="B29" s="92"/>
      <c r="C29" s="49" t="s">
        <v>251</v>
      </c>
      <c r="D29" s="49" t="s">
        <v>332</v>
      </c>
      <c r="E29" s="49" t="s">
        <v>391</v>
      </c>
      <c r="F29" s="77" t="s">
        <v>414</v>
      </c>
      <c r="G29" s="77"/>
      <c r="H29" s="97"/>
      <c r="J29" s="97"/>
    </row>
    <row r="30" spans="1:10" s="76" customFormat="1" ht="14.4" x14ac:dyDescent="0.25">
      <c r="A30" s="88" t="str">
        <f t="shared" ca="1" si="1"/>
        <v>Je garde mes affaires en ordre et propres.</v>
      </c>
      <c r="B30" s="92"/>
      <c r="C30" s="49" t="s">
        <v>252</v>
      </c>
      <c r="D30" s="49" t="s">
        <v>333</v>
      </c>
      <c r="E30" s="49" t="s">
        <v>392</v>
      </c>
      <c r="F30" s="77" t="s">
        <v>415</v>
      </c>
      <c r="G30" s="77"/>
      <c r="H30" s="97"/>
      <c r="J30" s="97"/>
    </row>
    <row r="31" spans="1:10" s="76" customFormat="1" ht="14.4" x14ac:dyDescent="0.25">
      <c r="A31" s="88" t="str">
        <f t="shared" ca="1" si="1"/>
        <v>Je me sens souvent inférieur aux autres.</v>
      </c>
      <c r="B31" s="92"/>
      <c r="C31" s="49" t="s">
        <v>253</v>
      </c>
      <c r="D31" s="49" t="s">
        <v>334</v>
      </c>
      <c r="E31" s="49" t="s">
        <v>393</v>
      </c>
      <c r="F31" s="77" t="s">
        <v>416</v>
      </c>
      <c r="G31" s="77"/>
      <c r="H31" s="97"/>
      <c r="J31" s="97"/>
    </row>
    <row r="32" spans="1:10" s="76" customFormat="1" ht="14.4" x14ac:dyDescent="0.25">
      <c r="A32" s="88" t="str">
        <f t="shared" ca="1" si="1"/>
        <v>Il est facile de me faire rire.</v>
      </c>
      <c r="B32" s="92"/>
      <c r="C32" s="49" t="s">
        <v>254</v>
      </c>
      <c r="D32" s="49" t="s">
        <v>335</v>
      </c>
      <c r="E32" s="49" t="s">
        <v>394</v>
      </c>
      <c r="F32" s="77" t="s">
        <v>417</v>
      </c>
      <c r="G32" s="77"/>
      <c r="H32" s="97"/>
      <c r="J32" s="97"/>
    </row>
    <row r="33" spans="1:10" s="76" customFormat="1" ht="14.4" x14ac:dyDescent="0.25">
      <c r="A33" s="88" t="str">
        <f t="shared" ca="1" si="1"/>
        <v>Je trouve les discussions philosophiques ennuyeuses.</v>
      </c>
      <c r="B33" s="92"/>
      <c r="C33" s="49" t="s">
        <v>255</v>
      </c>
      <c r="D33" s="49" t="s">
        <v>336</v>
      </c>
      <c r="E33" s="49" t="s">
        <v>395</v>
      </c>
      <c r="F33" s="77" t="s">
        <v>418</v>
      </c>
      <c r="G33" s="77"/>
      <c r="H33" s="97"/>
      <c r="J33" s="97"/>
    </row>
    <row r="34" spans="1:10" s="76" customFormat="1" ht="28.8" x14ac:dyDescent="0.25">
      <c r="A34" s="88" t="str">
        <f t="shared" ca="1" si="1"/>
        <v>Je me dispute souvent avec ma famille et mes collègues.</v>
      </c>
      <c r="B34" s="92"/>
      <c r="C34" s="49" t="s">
        <v>256</v>
      </c>
      <c r="D34" s="49" t="s">
        <v>337</v>
      </c>
      <c r="E34" s="49" t="s">
        <v>396</v>
      </c>
      <c r="F34" s="77" t="s">
        <v>419</v>
      </c>
      <c r="G34" s="77"/>
      <c r="H34" s="97"/>
      <c r="J34" s="97"/>
    </row>
    <row r="35" spans="1:10" s="76" customFormat="1" ht="28.8" x14ac:dyDescent="0.25">
      <c r="A35" s="88" t="str">
        <f t="shared" ca="1" si="1"/>
        <v>Je gère bien mon temps, de sorte que je termine mes affaires à temps.</v>
      </c>
      <c r="B35" s="92"/>
      <c r="C35" s="49" t="s">
        <v>257</v>
      </c>
      <c r="D35" s="49" t="s">
        <v>338</v>
      </c>
      <c r="E35" s="49" t="s">
        <v>397</v>
      </c>
      <c r="F35" s="77" t="s">
        <v>420</v>
      </c>
      <c r="G35" s="77"/>
      <c r="H35" s="97"/>
      <c r="J35" s="97"/>
    </row>
    <row r="36" spans="1:10" s="76" customFormat="1" ht="28.8" x14ac:dyDescent="0.25">
      <c r="A36" s="88" t="str">
        <f t="shared" ca="1" si="1"/>
        <v>Lorsque je suis soumis à un stress important, j'ai parfois l'impression de m'effondrer.</v>
      </c>
      <c r="B36" s="92"/>
      <c r="C36" s="49" t="s">
        <v>258</v>
      </c>
      <c r="D36" s="49" t="s">
        <v>339</v>
      </c>
      <c r="E36" s="49" t="s">
        <v>398</v>
      </c>
      <c r="F36" s="77" t="s">
        <v>421</v>
      </c>
      <c r="G36" s="77"/>
      <c r="H36" s="97"/>
      <c r="J36" s="97"/>
    </row>
    <row r="37" spans="1:10" s="76" customFormat="1" ht="26.4" x14ac:dyDescent="0.25">
      <c r="A37" s="88" t="str">
        <f t="shared" ca="1" si="1"/>
        <v>Je ne me considère pas comme particulièrement joyeux.</v>
      </c>
      <c r="B37" s="92"/>
      <c r="C37" s="49" t="s">
        <v>259</v>
      </c>
      <c r="D37" s="49" t="s">
        <v>340</v>
      </c>
      <c r="E37" s="49" t="s">
        <v>399</v>
      </c>
      <c r="F37" s="77" t="s">
        <v>422</v>
      </c>
      <c r="G37" s="77"/>
      <c r="H37" s="97"/>
      <c r="J37" s="97"/>
    </row>
    <row r="38" spans="1:10" s="76" customFormat="1" ht="28.8" x14ac:dyDescent="0.25">
      <c r="A38" s="88" t="str">
        <f t="shared" ca="1" si="1"/>
        <v>Ce qui me passionne, ce sont les motifs que je trouve dans l'art et la nature.</v>
      </c>
      <c r="B38" s="92"/>
      <c r="C38" s="49" t="s">
        <v>260</v>
      </c>
      <c r="D38" s="49" t="s">
        <v>341</v>
      </c>
      <c r="E38" s="49" t="s">
        <v>400</v>
      </c>
      <c r="F38" s="77" t="s">
        <v>423</v>
      </c>
      <c r="G38" s="77"/>
      <c r="H38" s="97"/>
      <c r="J38" s="97"/>
    </row>
    <row r="39" spans="1:10" s="76" customFormat="1" ht="28.8" x14ac:dyDescent="0.25">
      <c r="A39" s="88" t="str">
        <f t="shared" ca="1" si="1"/>
        <v>Certaines personnes pensent que je suis égoïste et suffisant.</v>
      </c>
      <c r="B39" s="92"/>
      <c r="C39" s="49" t="s">
        <v>261</v>
      </c>
      <c r="D39" s="49" t="s">
        <v>342</v>
      </c>
      <c r="E39" s="49" t="s">
        <v>401</v>
      </c>
      <c r="F39" s="77" t="s">
        <v>424</v>
      </c>
      <c r="G39" s="77"/>
      <c r="H39" s="97"/>
      <c r="J39" s="97"/>
    </row>
    <row r="40" spans="1:10" s="76" customFormat="1" ht="14.4" x14ac:dyDescent="0.25">
      <c r="A40" s="88" t="str">
        <f t="shared" ca="1" si="1"/>
        <v>Je ne suis pas une personne très méthodique.</v>
      </c>
      <c r="B40" s="92"/>
      <c r="C40" s="49" t="s">
        <v>262</v>
      </c>
      <c r="D40" s="49" t="s">
        <v>343</v>
      </c>
      <c r="E40" s="49" t="s">
        <v>402</v>
      </c>
      <c r="F40" s="77" t="s">
        <v>425</v>
      </c>
      <c r="G40" s="77"/>
      <c r="H40" s="97"/>
      <c r="J40" s="97"/>
    </row>
    <row r="41" spans="1:10" s="76" customFormat="1" ht="14.4" x14ac:dyDescent="0.25">
      <c r="A41" s="88" t="str">
        <f t="shared" ca="1" si="1"/>
        <v>Je me sens rarement seul ou triste.</v>
      </c>
      <c r="B41" s="92"/>
      <c r="C41" s="49" t="s">
        <v>263</v>
      </c>
      <c r="D41" s="49" t="s">
        <v>344</v>
      </c>
      <c r="E41" s="49" t="s">
        <v>403</v>
      </c>
      <c r="F41" s="77" t="s">
        <v>426</v>
      </c>
      <c r="G41" s="77"/>
      <c r="H41" s="97"/>
      <c r="J41" s="97"/>
    </row>
    <row r="42" spans="1:10" s="76" customFormat="1" ht="28.8" x14ac:dyDescent="0.25">
      <c r="A42" s="88" t="str">
        <f t="shared" ca="1" si="1"/>
        <v xml:space="preserve">J'aime vraiment discuter avec les autres. </v>
      </c>
      <c r="B42" s="92"/>
      <c r="C42" s="49" t="s">
        <v>264</v>
      </c>
      <c r="D42" s="49" t="s">
        <v>345</v>
      </c>
      <c r="E42" s="49" t="s">
        <v>404</v>
      </c>
      <c r="F42" s="77" t="s">
        <v>427</v>
      </c>
      <c r="G42" s="77"/>
      <c r="H42" s="97"/>
      <c r="J42" s="97"/>
    </row>
    <row r="43" spans="1:10" s="76" customFormat="1" ht="52.8" x14ac:dyDescent="0.25">
      <c r="A43" s="88" t="str">
        <f t="shared" ca="1" si="1"/>
        <v xml:space="preserve">Je pense que le fait de laisser des personnes écouter des orateurs qui défendent des points de vue controversés ne fait souvent que les confondre et les induire en erreur. </v>
      </c>
      <c r="B43" s="92"/>
      <c r="C43" s="49" t="s">
        <v>324</v>
      </c>
      <c r="D43" s="49" t="s">
        <v>346</v>
      </c>
      <c r="E43" s="49" t="s">
        <v>405</v>
      </c>
      <c r="F43" s="77" t="s">
        <v>428</v>
      </c>
      <c r="G43" s="77"/>
      <c r="H43" s="97"/>
      <c r="J43" s="97"/>
    </row>
    <row r="44" spans="1:10" s="76" customFormat="1" ht="28.8" x14ac:dyDescent="0.25">
      <c r="A44" s="88" t="str">
        <f t="shared" ca="1" si="1"/>
        <v>Je préfère collaborer avec les autres plutôt que de rivaliser avec eux.</v>
      </c>
      <c r="B44" s="92"/>
      <c r="C44" s="49" t="s">
        <v>265</v>
      </c>
      <c r="D44" s="49" t="s">
        <v>347</v>
      </c>
      <c r="E44" s="49" t="s">
        <v>406</v>
      </c>
      <c r="F44" s="77" t="s">
        <v>429</v>
      </c>
      <c r="G44" s="77"/>
      <c r="H44" s="97"/>
      <c r="J44" s="97"/>
    </row>
    <row r="45" spans="1:10" s="76" customFormat="1" ht="28.8" x14ac:dyDescent="0.25">
      <c r="A45" s="88" t="str">
        <f t="shared" ca="1" si="1"/>
        <v xml:space="preserve"> J'essaie d'accomplir toutes les tâches qui me sont confiées très consciencieusement.</v>
      </c>
      <c r="B45" s="92"/>
      <c r="C45" s="49" t="s">
        <v>266</v>
      </c>
      <c r="D45" s="49" t="s">
        <v>348</v>
      </c>
      <c r="E45" s="49" t="s">
        <v>407</v>
      </c>
      <c r="F45" s="77" t="s">
        <v>430</v>
      </c>
      <c r="G45" s="77"/>
      <c r="H45" s="97"/>
      <c r="J45" s="97"/>
    </row>
    <row r="46" spans="1:10" s="76" customFormat="1" ht="14.4" x14ac:dyDescent="0.25">
      <c r="A46" s="88" t="str">
        <f t="shared" ca="1" si="1"/>
        <v xml:space="preserve">Je me sens souvent tendu et nerveux. </v>
      </c>
      <c r="B46" s="92"/>
      <c r="C46" s="49" t="s">
        <v>267</v>
      </c>
      <c r="D46" s="49" t="s">
        <v>349</v>
      </c>
      <c r="E46" s="49" t="s">
        <v>408</v>
      </c>
      <c r="F46" s="77" t="s">
        <v>431</v>
      </c>
      <c r="G46" s="77"/>
      <c r="H46" s="97"/>
      <c r="J46" s="97"/>
    </row>
    <row r="47" spans="1:10" s="76" customFormat="1" ht="14.4" x14ac:dyDescent="0.25">
      <c r="A47" s="88" t="str">
        <f t="shared" ca="1" si="1"/>
        <v xml:space="preserve">J'aime être au centre de l'action. </v>
      </c>
      <c r="B47" s="92"/>
      <c r="C47" s="49" t="s">
        <v>268</v>
      </c>
      <c r="D47" s="49" t="s">
        <v>350</v>
      </c>
      <c r="E47" s="49" t="s">
        <v>409</v>
      </c>
      <c r="F47" s="77" t="s">
        <v>432</v>
      </c>
      <c r="G47" s="77"/>
      <c r="H47" s="97"/>
      <c r="J47" s="97"/>
    </row>
    <row r="48" spans="1:10" s="76" customFormat="1" ht="14.4" x14ac:dyDescent="0.25">
      <c r="A48" s="88" t="str">
        <f t="shared" ca="1" si="1"/>
        <v>La poésie m'impressionne peu ou pas du tout.</v>
      </c>
      <c r="B48" s="92"/>
      <c r="C48" s="49" t="s">
        <v>269</v>
      </c>
      <c r="D48" s="49" t="s">
        <v>351</v>
      </c>
      <c r="E48" s="49" t="s">
        <v>410</v>
      </c>
      <c r="F48" s="77" t="s">
        <v>433</v>
      </c>
      <c r="G48" s="77"/>
      <c r="H48" s="97"/>
      <c r="J48" s="97"/>
    </row>
    <row r="49" spans="1:10" s="76" customFormat="1" ht="28.8" x14ac:dyDescent="0.25">
      <c r="A49" s="88" t="str">
        <f t="shared" ca="1" si="1"/>
        <v xml:space="preserve">Je suis plutôt cynique et sceptique quant aux intentions des autres. </v>
      </c>
      <c r="B49" s="92"/>
      <c r="C49" s="49" t="s">
        <v>270</v>
      </c>
      <c r="D49" s="49" t="s">
        <v>352</v>
      </c>
      <c r="E49" s="49" t="s">
        <v>411</v>
      </c>
      <c r="F49" s="77" t="s">
        <v>434</v>
      </c>
      <c r="G49" s="77"/>
      <c r="H49" s="97"/>
      <c r="J49" s="97"/>
    </row>
    <row r="50" spans="1:10" s="76" customFormat="1" ht="28.8" x14ac:dyDescent="0.25">
      <c r="A50" s="88" t="str">
        <f t="shared" ca="1" si="1"/>
        <v xml:space="preserve">J'ai une série d'objectifs clairs et je travaille systématiquement à les atteindre. </v>
      </c>
      <c r="B50" s="92"/>
      <c r="C50" s="49" t="s">
        <v>271</v>
      </c>
      <c r="D50" s="49" t="s">
        <v>353</v>
      </c>
      <c r="E50" s="49" t="s">
        <v>457</v>
      </c>
      <c r="F50" s="77" t="s">
        <v>437</v>
      </c>
      <c r="G50" s="77"/>
      <c r="H50" s="97"/>
      <c r="J50" s="97"/>
    </row>
    <row r="51" spans="1:10" s="76" customFormat="1" ht="14.4" x14ac:dyDescent="0.25">
      <c r="A51" s="88" t="str">
        <f t="shared" ca="1" si="1"/>
        <v>Parfois, je me sens complètement inutile.</v>
      </c>
      <c r="B51" s="92"/>
      <c r="C51" s="49" t="s">
        <v>272</v>
      </c>
      <c r="D51" s="49" t="s">
        <v>354</v>
      </c>
      <c r="E51" s="49" t="s">
        <v>458</v>
      </c>
      <c r="F51" s="77" t="s">
        <v>438</v>
      </c>
      <c r="G51" s="77"/>
      <c r="H51" s="97"/>
      <c r="J51" s="97"/>
    </row>
    <row r="52" spans="1:10" s="76" customFormat="1" ht="14.4" x14ac:dyDescent="0.25">
      <c r="A52" s="88" t="str">
        <f t="shared" ca="1" si="1"/>
        <v xml:space="preserve">Je préfère généralement faire les choses seul. </v>
      </c>
      <c r="B52" s="92"/>
      <c r="C52" s="49" t="s">
        <v>273</v>
      </c>
      <c r="D52" s="49" t="s">
        <v>355</v>
      </c>
      <c r="E52" s="49" t="s">
        <v>459</v>
      </c>
      <c r="F52" s="77" t="s">
        <v>439</v>
      </c>
      <c r="G52" s="77"/>
      <c r="H52" s="97"/>
      <c r="J52" s="97"/>
    </row>
    <row r="53" spans="1:10" s="76" customFormat="1" ht="14.4" x14ac:dyDescent="0.25">
      <c r="A53" s="88" t="str">
        <f t="shared" ca="1" si="1"/>
        <v xml:space="preserve">J'essaie souvent des plats nouveaux et inconnus. </v>
      </c>
      <c r="B53" s="92"/>
      <c r="C53" s="49" t="s">
        <v>274</v>
      </c>
      <c r="D53" s="49" t="s">
        <v>356</v>
      </c>
      <c r="E53" s="49" t="s">
        <v>460</v>
      </c>
      <c r="F53" s="77" t="s">
        <v>440</v>
      </c>
      <c r="G53" s="77"/>
      <c r="H53" s="97"/>
      <c r="J53" s="97"/>
    </row>
    <row r="54" spans="1:10" s="76" customFormat="1" ht="28.8" x14ac:dyDescent="0.25">
      <c r="A54" s="88" t="str">
        <f t="shared" ca="1" si="1"/>
        <v xml:space="preserve">Je pense que si on laisse faire, la plupart des gens profitent de nous. </v>
      </c>
      <c r="B54" s="92"/>
      <c r="C54" s="49" t="s">
        <v>275</v>
      </c>
      <c r="D54" s="49" t="s">
        <v>357</v>
      </c>
      <c r="E54" s="49" t="s">
        <v>461</v>
      </c>
      <c r="F54" s="77" t="s">
        <v>441</v>
      </c>
      <c r="G54" s="77"/>
      <c r="H54" s="97"/>
      <c r="J54" s="97"/>
    </row>
    <row r="55" spans="1:10" s="76" customFormat="1" ht="28.8" x14ac:dyDescent="0.25">
      <c r="A55" s="88" t="str">
        <f t="shared" ca="1" si="1"/>
        <v xml:space="preserve">Je passe beaucoup de temps avant de commencer un travail. </v>
      </c>
      <c r="B55" s="92"/>
      <c r="C55" s="49" t="s">
        <v>276</v>
      </c>
      <c r="D55" s="49" t="s">
        <v>358</v>
      </c>
      <c r="E55" s="49" t="s">
        <v>462</v>
      </c>
      <c r="F55" s="77" t="s">
        <v>442</v>
      </c>
      <c r="G55" s="77"/>
      <c r="H55" s="97"/>
      <c r="J55" s="97"/>
    </row>
    <row r="56" spans="1:10" s="76" customFormat="1" ht="14.4" x14ac:dyDescent="0.25">
      <c r="A56" s="88" t="str">
        <f t="shared" ca="1" si="1"/>
        <v>Je ressens rarement de la peur ou de l'anxiété.</v>
      </c>
      <c r="B56" s="92"/>
      <c r="C56" s="49" t="s">
        <v>277</v>
      </c>
      <c r="D56" s="49" t="s">
        <v>359</v>
      </c>
      <c r="E56" s="49" t="s">
        <v>463</v>
      </c>
      <c r="F56" s="77" t="s">
        <v>443</v>
      </c>
      <c r="G56" s="77"/>
      <c r="H56" s="97"/>
      <c r="J56" s="97"/>
    </row>
    <row r="57" spans="1:10" s="76" customFormat="1" ht="14.4" x14ac:dyDescent="0.25">
      <c r="A57" s="88" t="str">
        <f t="shared" ca="1" si="1"/>
        <v xml:space="preserve">J'ai souvent l'impression de déborder d'énergie. </v>
      </c>
      <c r="B57" s="92"/>
      <c r="C57" s="49" t="s">
        <v>278</v>
      </c>
      <c r="D57" s="49" t="s">
        <v>360</v>
      </c>
      <c r="E57" s="49" t="s">
        <v>464</v>
      </c>
      <c r="F57" s="77" t="s">
        <v>444</v>
      </c>
      <c r="G57" s="77"/>
      <c r="H57" s="97"/>
      <c r="J57" s="97"/>
    </row>
    <row r="58" spans="1:10" s="76" customFormat="1" ht="28.8" x14ac:dyDescent="0.25">
      <c r="A58" s="88" t="str">
        <f t="shared" ca="1" si="1"/>
        <v xml:space="preserve">Je ne prends que rarement note des humeurs ou des sentiments que suscitent différents environnements. </v>
      </c>
      <c r="B58" s="92"/>
      <c r="C58" s="49" t="s">
        <v>279</v>
      </c>
      <c r="D58" s="49" t="s">
        <v>361</v>
      </c>
      <c r="E58" s="49" t="s">
        <v>465</v>
      </c>
      <c r="F58" s="77" t="s">
        <v>445</v>
      </c>
      <c r="G58" s="77"/>
      <c r="H58" s="97"/>
      <c r="J58" s="97"/>
    </row>
    <row r="59" spans="1:10" s="76" customFormat="1" ht="26.4" x14ac:dyDescent="0.25">
      <c r="A59" s="88" t="str">
        <f t="shared" ca="1" si="1"/>
        <v>La plupart des gens que je connais m'apprécient.</v>
      </c>
      <c r="B59" s="92"/>
      <c r="C59" s="49" t="s">
        <v>280</v>
      </c>
      <c r="D59" s="49" t="s">
        <v>362</v>
      </c>
      <c r="E59" s="49" t="s">
        <v>466</v>
      </c>
      <c r="F59" s="77" t="s">
        <v>446</v>
      </c>
      <c r="G59" s="77"/>
      <c r="H59" s="97"/>
      <c r="J59" s="97"/>
    </row>
    <row r="60" spans="1:10" s="76" customFormat="1" ht="14.4" x14ac:dyDescent="0.25">
      <c r="A60" s="88" t="str">
        <f t="shared" ca="1" si="1"/>
        <v>Je travaille dur pour atteindre mes objectifs.</v>
      </c>
      <c r="B60" s="92"/>
      <c r="C60" s="49" t="s">
        <v>281</v>
      </c>
      <c r="D60" s="49" t="s">
        <v>363</v>
      </c>
      <c r="E60" s="49" t="s">
        <v>467</v>
      </c>
      <c r="F60" s="77" t="s">
        <v>447</v>
      </c>
      <c r="G60" s="77"/>
      <c r="H60" s="97"/>
      <c r="J60" s="97"/>
    </row>
    <row r="61" spans="1:10" s="76" customFormat="1" ht="28.8" x14ac:dyDescent="0.25">
      <c r="A61" s="88" t="str">
        <f t="shared" ca="1" si="1"/>
        <v xml:space="preserve">Je suis souvent agacé par la manière dont les autres me traitent. </v>
      </c>
      <c r="B61" s="92"/>
      <c r="C61" s="49" t="s">
        <v>282</v>
      </c>
      <c r="D61" s="49" t="s">
        <v>364</v>
      </c>
      <c r="E61" s="49" t="s">
        <v>468</v>
      </c>
      <c r="F61" s="77" t="s">
        <v>448</v>
      </c>
      <c r="G61" s="77"/>
      <c r="H61" s="97"/>
      <c r="J61" s="97"/>
    </row>
    <row r="62" spans="1:10" s="76" customFormat="1" ht="14.4" x14ac:dyDescent="0.25">
      <c r="A62" s="88" t="str">
        <f t="shared" ca="1" si="1"/>
        <v xml:space="preserve">Je suis une personne joyeuse et de bonne humeur. </v>
      </c>
      <c r="B62" s="92"/>
      <c r="C62" s="49" t="s">
        <v>283</v>
      </c>
      <c r="D62" s="49" t="s">
        <v>365</v>
      </c>
      <c r="E62" s="49" t="s">
        <v>469</v>
      </c>
      <c r="F62" s="77" t="s">
        <v>449</v>
      </c>
      <c r="G62" s="77"/>
      <c r="H62" s="97"/>
      <c r="J62" s="97"/>
    </row>
    <row r="63" spans="1:10" s="76" customFormat="1" ht="43.2" x14ac:dyDescent="0.25">
      <c r="A63" s="88" t="str">
        <f t="shared" ca="1" si="1"/>
        <v xml:space="preserve">Je pense que nous devrions tenir compte des opinions de nos autorités religieuses lorsque nous prenons des décisions éthiques. </v>
      </c>
      <c r="B63" s="92"/>
      <c r="C63" s="49" t="s">
        <v>284</v>
      </c>
      <c r="D63" s="49" t="s">
        <v>366</v>
      </c>
      <c r="E63" s="49" t="s">
        <v>470</v>
      </c>
      <c r="F63" s="77" t="s">
        <v>450</v>
      </c>
      <c r="G63" s="77"/>
      <c r="H63" s="97"/>
      <c r="J63" s="97"/>
    </row>
    <row r="64" spans="1:10" s="76" customFormat="1" ht="26.4" x14ac:dyDescent="0.25">
      <c r="A64" s="88" t="str">
        <f t="shared" ca="1" si="1"/>
        <v>Certaines personnes pensent que je suis froide et calculatrice.</v>
      </c>
      <c r="B64" s="92"/>
      <c r="C64" s="49" t="s">
        <v>285</v>
      </c>
      <c r="D64" s="49" t="s">
        <v>367</v>
      </c>
      <c r="E64" s="49" t="s">
        <v>471</v>
      </c>
      <c r="F64" s="77" t="s">
        <v>451</v>
      </c>
      <c r="G64" s="77"/>
      <c r="H64" s="97"/>
      <c r="J64" s="97"/>
    </row>
    <row r="65" spans="1:10" s="76" customFormat="1" ht="28.8" x14ac:dyDescent="0.25">
      <c r="A65" s="88" t="str">
        <f t="shared" ca="1" si="1"/>
        <v>Si je prends un engagement, on peut certainement compter sur moi.</v>
      </c>
      <c r="B65" s="92"/>
      <c r="C65" s="49" t="s">
        <v>286</v>
      </c>
      <c r="D65" s="49" t="s">
        <v>368</v>
      </c>
      <c r="E65" s="49" t="s">
        <v>472</v>
      </c>
      <c r="F65" s="77" t="s">
        <v>452</v>
      </c>
      <c r="G65" s="77"/>
      <c r="H65" s="97"/>
      <c r="J65" s="97"/>
    </row>
    <row r="66" spans="1:10" s="76" customFormat="1" ht="28.8" x14ac:dyDescent="0.25">
      <c r="A66" s="88" t="str">
        <f t="shared" ca="1" si="1"/>
        <v>Trop souvent, je me décourage et j'ai envie d'abandonner quand les choses vont mal.</v>
      </c>
      <c r="B66" s="92"/>
      <c r="C66" s="49" t="s">
        <v>287</v>
      </c>
      <c r="D66" s="49" t="s">
        <v>369</v>
      </c>
      <c r="E66" s="49" t="s">
        <v>473</v>
      </c>
      <c r="F66" s="77" t="s">
        <v>453</v>
      </c>
      <c r="G66" s="77"/>
      <c r="H66" s="97"/>
      <c r="J66" s="97"/>
    </row>
    <row r="67" spans="1:10" s="76" customFormat="1" ht="14.4" x14ac:dyDescent="0.25">
      <c r="A67" s="88" t="str">
        <f t="shared" ca="1" si="1"/>
        <v>Je ne suis pas un optimiste de bonne humeur.</v>
      </c>
      <c r="B67" s="92"/>
      <c r="C67" s="49" t="s">
        <v>288</v>
      </c>
      <c r="D67" s="49" t="s">
        <v>370</v>
      </c>
      <c r="E67" s="49" t="s">
        <v>474</v>
      </c>
      <c r="F67" s="77" t="s">
        <v>454</v>
      </c>
      <c r="G67" s="77"/>
      <c r="H67" s="97"/>
      <c r="J67" s="97"/>
    </row>
    <row r="68" spans="1:10" s="76" customFormat="1" ht="43.2" x14ac:dyDescent="0.25">
      <c r="A68" s="88" t="str">
        <f t="shared" ca="1" si="1"/>
        <v xml:space="preserve">Lorsque je lis de la littérature ou que j'observe une œuvre d'art, il m'arrive de ressentir un frisson ou une vague d'enthousiasme. </v>
      </c>
      <c r="B68" s="92"/>
      <c r="C68" s="49" t="s">
        <v>289</v>
      </c>
      <c r="D68" s="49" t="s">
        <v>371</v>
      </c>
      <c r="E68" s="49" t="s">
        <v>475</v>
      </c>
      <c r="F68" s="77" t="s">
        <v>455</v>
      </c>
      <c r="G68" s="77"/>
      <c r="H68" s="97"/>
      <c r="J68" s="97"/>
    </row>
    <row r="69" spans="1:10" s="76" customFormat="1" ht="28.8" x14ac:dyDescent="0.25">
      <c r="A69" s="88" t="str">
        <f t="shared" ref="A69:A146" ca="1" si="2">OFFSET($C69,0,$Z$5-1)</f>
        <v>En ce qui concerne mes attitudes, je suis sobre et intransigeant.</v>
      </c>
      <c r="B69" s="92"/>
      <c r="C69" s="49" t="s">
        <v>290</v>
      </c>
      <c r="D69" s="49" t="s">
        <v>372</v>
      </c>
      <c r="E69" s="49" t="s">
        <v>476</v>
      </c>
      <c r="F69" s="77" t="s">
        <v>456</v>
      </c>
      <c r="G69" s="77"/>
      <c r="H69" s="97"/>
      <c r="J69" s="97"/>
    </row>
    <row r="70" spans="1:10" s="76" customFormat="1" ht="28.8" x14ac:dyDescent="0.25">
      <c r="A70" s="88" t="str">
        <f t="shared" ca="1" si="2"/>
        <v>Parfois, je ne suis pas aussi fiable ou digne de confiance que je devrais l'être.</v>
      </c>
      <c r="B70" s="92"/>
      <c r="C70" s="49" t="s">
        <v>291</v>
      </c>
      <c r="D70" s="49" t="s">
        <v>373</v>
      </c>
      <c r="E70" s="49" t="s">
        <v>477</v>
      </c>
      <c r="F70" s="77" t="s">
        <v>496</v>
      </c>
      <c r="G70" s="77"/>
      <c r="H70" s="97"/>
      <c r="J70" s="97"/>
    </row>
    <row r="71" spans="1:10" s="76" customFormat="1" ht="14.4" x14ac:dyDescent="0.25">
      <c r="A71" s="88" t="str">
        <f t="shared" ca="1" si="2"/>
        <v>Je suis rarement triste ou déprimé.</v>
      </c>
      <c r="B71" s="92"/>
      <c r="C71" s="49" t="s">
        <v>292</v>
      </c>
      <c r="D71" s="49" t="s">
        <v>374</v>
      </c>
      <c r="E71" s="49" t="s">
        <v>478</v>
      </c>
      <c r="F71" s="77" t="s">
        <v>497</v>
      </c>
      <c r="G71" s="77"/>
      <c r="H71" s="97"/>
      <c r="J71" s="97"/>
    </row>
    <row r="72" spans="1:10" s="76" customFormat="1" ht="14.4" x14ac:dyDescent="0.25">
      <c r="A72" s="88" t="str">
        <f t="shared" ca="1" si="2"/>
        <v>Je mène une vie trépidante.</v>
      </c>
      <c r="B72" s="92"/>
      <c r="C72" s="49" t="s">
        <v>293</v>
      </c>
      <c r="D72" s="49" t="s">
        <v>375</v>
      </c>
      <c r="E72" s="49" t="s">
        <v>479</v>
      </c>
      <c r="F72" s="77" t="s">
        <v>498</v>
      </c>
      <c r="G72" s="77"/>
      <c r="H72" s="97"/>
      <c r="J72" s="97"/>
    </row>
    <row r="73" spans="1:10" s="76" customFormat="1" ht="43.2" x14ac:dyDescent="0.25">
      <c r="A73" s="88" t="str">
        <f t="shared" ca="1" si="2"/>
        <v xml:space="preserve">Je n'ai que peu d'intérêt à spéculer sur la nature de l'univers ou la situation de l'humanité. </v>
      </c>
      <c r="B73" s="92"/>
      <c r="C73" s="49" t="s">
        <v>294</v>
      </c>
      <c r="D73" s="49" t="s">
        <v>376</v>
      </c>
      <c r="E73" s="49" t="s">
        <v>480</v>
      </c>
      <c r="F73" s="77" t="s">
        <v>499</v>
      </c>
      <c r="G73" s="77"/>
      <c r="H73" s="97"/>
      <c r="J73" s="97"/>
    </row>
    <row r="74" spans="1:10" s="76" customFormat="1" ht="28.8" x14ac:dyDescent="0.25">
      <c r="A74" s="88" t="str">
        <f t="shared" ca="1" si="2"/>
        <v>J'essaie toujours d'agir avec considération et sensibilité.</v>
      </c>
      <c r="B74" s="92"/>
      <c r="C74" s="49" t="s">
        <v>295</v>
      </c>
      <c r="D74" s="49" t="s">
        <v>377</v>
      </c>
      <c r="E74" s="49" t="s">
        <v>481</v>
      </c>
      <c r="F74" s="77" t="s">
        <v>500</v>
      </c>
      <c r="G74" s="77"/>
      <c r="H74" s="97"/>
      <c r="J74" s="97"/>
    </row>
    <row r="75" spans="1:10" s="76" customFormat="1" ht="28.8" x14ac:dyDescent="0.25">
      <c r="A75" s="88" t="str">
        <f t="shared" ca="1" si="2"/>
        <v>Je suis une personne efficace qui fait toujours son travail.</v>
      </c>
      <c r="B75" s="92"/>
      <c r="C75" s="49" t="s">
        <v>296</v>
      </c>
      <c r="D75" s="49" t="s">
        <v>378</v>
      </c>
      <c r="E75" s="49" t="s">
        <v>482</v>
      </c>
      <c r="F75" s="77" t="s">
        <v>501</v>
      </c>
      <c r="G75" s="77"/>
      <c r="H75" s="97"/>
      <c r="J75" s="97"/>
    </row>
    <row r="76" spans="1:10" s="76" customFormat="1" ht="28.8" x14ac:dyDescent="0.25">
      <c r="A76" s="88" t="str">
        <f t="shared" ca="1" si="2"/>
        <v>Je me sens souvent impuissant(e) et je souhaite qu'une personne résolve mes problèmes.</v>
      </c>
      <c r="B76" s="92"/>
      <c r="C76" s="49" t="s">
        <v>297</v>
      </c>
      <c r="D76" s="49" t="s">
        <v>379</v>
      </c>
      <c r="E76" s="49" t="s">
        <v>483</v>
      </c>
      <c r="F76" s="77" t="s">
        <v>502</v>
      </c>
      <c r="G76" s="77"/>
      <c r="H76" s="97"/>
      <c r="J76" s="97"/>
    </row>
    <row r="77" spans="1:10" s="76" customFormat="1" ht="14.4" x14ac:dyDescent="0.25">
      <c r="A77" s="88" t="str">
        <f t="shared" ca="1" si="2"/>
        <v xml:space="preserve">Je suis une personne très active. </v>
      </c>
      <c r="B77" s="92"/>
      <c r="C77" s="49" t="s">
        <v>298</v>
      </c>
      <c r="D77" s="49" t="s">
        <v>380</v>
      </c>
      <c r="E77" s="49" t="s">
        <v>484</v>
      </c>
      <c r="F77" s="77" t="s">
        <v>503</v>
      </c>
      <c r="G77" s="77"/>
      <c r="H77" s="97"/>
      <c r="J77" s="97"/>
    </row>
    <row r="78" spans="1:10" s="76" customFormat="1" ht="14.4" x14ac:dyDescent="0.25">
      <c r="A78" s="88" t="str">
        <f t="shared" ca="1" si="2"/>
        <v>J'ai une grande soif d'apprendre.</v>
      </c>
      <c r="B78" s="92"/>
      <c r="C78" s="49" t="s">
        <v>299</v>
      </c>
      <c r="D78" s="49" t="s">
        <v>381</v>
      </c>
      <c r="E78" s="49" t="s">
        <v>485</v>
      </c>
      <c r="F78" s="77" t="s">
        <v>504</v>
      </c>
      <c r="G78" s="77"/>
      <c r="H78" s="97"/>
      <c r="J78" s="97"/>
    </row>
    <row r="79" spans="1:10" s="76" customFormat="1" ht="28.8" x14ac:dyDescent="0.25">
      <c r="A79" s="88" t="str">
        <f t="shared" ca="1" si="2"/>
        <v>Si je n'aime pas les gens, je le leur montre ouvertement.</v>
      </c>
      <c r="B79" s="92"/>
      <c r="C79" s="49" t="s">
        <v>300</v>
      </c>
      <c r="D79" s="49" t="s">
        <v>382</v>
      </c>
      <c r="E79" s="49" t="s">
        <v>486</v>
      </c>
      <c r="F79" s="77" t="s">
        <v>505</v>
      </c>
      <c r="G79" s="77"/>
      <c r="H79" s="97"/>
      <c r="J79" s="97"/>
    </row>
    <row r="80" spans="1:10" s="76" customFormat="1" ht="28.8" x14ac:dyDescent="0.25">
      <c r="A80" s="88" t="str">
        <f t="shared" ca="1" si="2"/>
        <v>Je ne serai sans doute jamais capable de mettre de l'ordre dans ma vie.</v>
      </c>
      <c r="B80" s="92"/>
      <c r="C80" s="49" t="s">
        <v>301</v>
      </c>
      <c r="D80" s="49" t="s">
        <v>383</v>
      </c>
      <c r="E80" s="49" t="s">
        <v>487</v>
      </c>
      <c r="F80" s="77" t="s">
        <v>506</v>
      </c>
      <c r="G80" s="77"/>
      <c r="H80" s="97"/>
      <c r="J80" s="97"/>
    </row>
    <row r="81" spans="1:10" s="76" customFormat="1" ht="28.8" x14ac:dyDescent="0.25">
      <c r="A81" s="88" t="str">
        <f t="shared" ca="1" si="2"/>
        <v>Parfois, j'étais tellement gêné que je préférais me cacher.</v>
      </c>
      <c r="B81" s="92"/>
      <c r="C81" s="49" t="s">
        <v>302</v>
      </c>
      <c r="D81" s="49" t="s">
        <v>384</v>
      </c>
      <c r="E81" s="49" t="s">
        <v>488</v>
      </c>
      <c r="F81" s="77" t="s">
        <v>507</v>
      </c>
      <c r="G81" s="77"/>
      <c r="H81" s="97"/>
      <c r="J81" s="97"/>
    </row>
    <row r="82" spans="1:10" s="76" customFormat="1" ht="28.8" x14ac:dyDescent="0.25">
      <c r="A82" s="88" t="str">
        <f t="shared" ca="1" si="2"/>
        <v>Je préfère suivre mon propre chemin plutôt que de diriger un groupe.</v>
      </c>
      <c r="B82" s="92"/>
      <c r="C82" s="49" t="s">
        <v>303</v>
      </c>
      <c r="D82" s="49" t="s">
        <v>385</v>
      </c>
      <c r="E82" s="49" t="s">
        <v>489</v>
      </c>
      <c r="F82" s="77" t="s">
        <v>508</v>
      </c>
      <c r="G82" s="77"/>
      <c r="H82" s="97"/>
      <c r="J82" s="97"/>
    </row>
    <row r="83" spans="1:10" s="76" customFormat="1" ht="28.8" x14ac:dyDescent="0.25">
      <c r="A83" s="88" t="str">
        <f t="shared" ca="1" si="2"/>
        <v>Je m'amuse souvent à jouer avec des théories ou des idées abstraites.</v>
      </c>
      <c r="B83" s="92"/>
      <c r="C83" s="49" t="s">
        <v>304</v>
      </c>
      <c r="D83" s="49" t="s">
        <v>386</v>
      </c>
      <c r="E83" s="49" t="s">
        <v>490</v>
      </c>
      <c r="F83" s="77" t="s">
        <v>509</v>
      </c>
      <c r="G83" s="77"/>
      <c r="H83" s="97"/>
      <c r="J83" s="97"/>
    </row>
    <row r="84" spans="1:10" s="76" customFormat="1" ht="28.8" x14ac:dyDescent="0.25">
      <c r="A84" s="88" t="str">
        <f t="shared" ca="1" si="2"/>
        <v>Pour obtenir ce que je veux, je suis prêt à manipuler les gens si nécessaire.</v>
      </c>
      <c r="B84" s="92"/>
      <c r="C84" s="49" t="s">
        <v>305</v>
      </c>
      <c r="D84" s="49" t="s">
        <v>387</v>
      </c>
      <c r="E84" s="49" t="s">
        <v>491</v>
      </c>
      <c r="F84" s="77" t="s">
        <v>510</v>
      </c>
      <c r="G84" s="77"/>
      <c r="H84" s="97"/>
      <c r="J84" s="97"/>
    </row>
    <row r="85" spans="1:10" s="76" customFormat="1" ht="14.4" x14ac:dyDescent="0.25">
      <c r="A85" s="88" t="str">
        <f t="shared" ca="1" si="2"/>
        <v>Dans tout ce que je fais, je recherche la perfection.</v>
      </c>
      <c r="B85" s="92"/>
      <c r="C85" s="49" t="s">
        <v>306</v>
      </c>
      <c r="D85" s="49" t="s">
        <v>388</v>
      </c>
      <c r="E85" s="49" t="s">
        <v>492</v>
      </c>
      <c r="F85" s="77" t="s">
        <v>511</v>
      </c>
      <c r="G85" s="77"/>
      <c r="H85" s="97"/>
      <c r="J85" s="97"/>
    </row>
    <row r="86" spans="1:10" s="76" customFormat="1" ht="14.4" x14ac:dyDescent="0.25">
      <c r="A86" s="88" t="str">
        <f t="shared" ca="1" si="2"/>
        <v>Névrosisme</v>
      </c>
      <c r="B86" s="92"/>
      <c r="C86" s="49" t="s">
        <v>313</v>
      </c>
      <c r="D86" s="49" t="s">
        <v>326</v>
      </c>
      <c r="E86" s="49" t="s">
        <v>493</v>
      </c>
      <c r="F86" s="77" t="s">
        <v>512</v>
      </c>
      <c r="G86" s="77"/>
      <c r="H86" s="97"/>
      <c r="J86" s="97"/>
    </row>
    <row r="87" spans="1:10" s="76" customFormat="1" ht="14.4" x14ac:dyDescent="0.25">
      <c r="A87" s="88" t="str">
        <f t="shared" ca="1" si="2"/>
        <v>Extraversion</v>
      </c>
      <c r="B87" s="92"/>
      <c r="C87" s="49" t="s">
        <v>314</v>
      </c>
      <c r="D87" s="49" t="s">
        <v>314</v>
      </c>
      <c r="E87" s="49" t="s">
        <v>314</v>
      </c>
      <c r="F87" s="77" t="s">
        <v>513</v>
      </c>
      <c r="G87" s="77"/>
      <c r="H87" s="97"/>
      <c r="J87" s="97"/>
    </row>
    <row r="88" spans="1:10" s="76" customFormat="1" ht="14.4" x14ac:dyDescent="0.25">
      <c r="A88" s="88" t="str">
        <f t="shared" ca="1" si="2"/>
        <v>Ouverture à l'expérience</v>
      </c>
      <c r="B88" s="92"/>
      <c r="C88" s="49" t="s">
        <v>315</v>
      </c>
      <c r="D88" s="49" t="s">
        <v>327</v>
      </c>
      <c r="E88" s="49" t="s">
        <v>517</v>
      </c>
      <c r="F88" s="77" t="s">
        <v>514</v>
      </c>
      <c r="G88" s="77"/>
      <c r="H88" s="97"/>
      <c r="J88" s="97"/>
    </row>
    <row r="89" spans="1:10" s="76" customFormat="1" ht="14.4" x14ac:dyDescent="0.25">
      <c r="A89" s="88" t="str">
        <f ca="1">OFFSET($C89,0,$Z$5-1)</f>
        <v>Agréabilité</v>
      </c>
      <c r="B89" s="92"/>
      <c r="C89" s="49" t="s">
        <v>316</v>
      </c>
      <c r="D89" s="49" t="s">
        <v>566</v>
      </c>
      <c r="E89" s="49" t="s">
        <v>494</v>
      </c>
      <c r="F89" s="77" t="s">
        <v>515</v>
      </c>
      <c r="G89" s="77"/>
      <c r="H89" s="97"/>
      <c r="J89" s="97"/>
    </row>
    <row r="90" spans="1:10" s="76" customFormat="1" ht="14.4" x14ac:dyDescent="0.25">
      <c r="A90" s="88" t="str">
        <f ca="1">OFFSET($C90,0,$Z$5-1)</f>
        <v>Conscience</v>
      </c>
      <c r="B90" s="92"/>
      <c r="C90" s="49" t="s">
        <v>317</v>
      </c>
      <c r="D90" s="49" t="s">
        <v>328</v>
      </c>
      <c r="E90" s="49" t="s">
        <v>495</v>
      </c>
      <c r="F90" s="77" t="s">
        <v>516</v>
      </c>
      <c r="G90" s="77"/>
      <c r="H90" s="97"/>
      <c r="J90" s="97"/>
    </row>
    <row r="91" spans="1:10" s="76" customFormat="1" ht="118.8" x14ac:dyDescent="0.25">
      <c r="A91" s="88" t="str">
        <f t="shared" ca="1" si="2"/>
        <v>Les personnes qui obtiennent un résultat faible sont calmes, stables, sereines et peu sujettes à l'angoisse. Elles surmontent facilement la colère, le stress et la gêne. Un résultat faible en névrosisme semble donc être une situation enviable mais, cependant, les personnes qui obtiennent un faible résultat peuvent aussi se révéler trop insouciantes et trop enclines à sous-estimer les menaces potentielles de leur environnement.</v>
      </c>
      <c r="B91" s="92"/>
      <c r="C91" s="49" t="s">
        <v>559</v>
      </c>
      <c r="D91" s="49" t="s">
        <v>556</v>
      </c>
      <c r="E91" s="49" t="s">
        <v>557</v>
      </c>
      <c r="F91" s="77" t="s">
        <v>558</v>
      </c>
      <c r="G91" s="77"/>
      <c r="H91" s="97"/>
      <c r="J91" s="97"/>
    </row>
    <row r="92" spans="1:10" s="76" customFormat="1" ht="43.2" x14ac:dyDescent="0.25">
      <c r="A92" s="88" t="str">
        <f t="shared" ca="1" si="2"/>
        <v xml:space="preserve">Les personnes qui obtiennent un résultat élevé sont inquiètes, anxieuses, dépressives, complexées et vulnérables au stress et à la dépression. </v>
      </c>
      <c r="B92" s="92"/>
      <c r="C92" s="49" t="s">
        <v>592</v>
      </c>
      <c r="D92" s="49" t="s">
        <v>591</v>
      </c>
      <c r="E92" s="49" t="s">
        <v>609</v>
      </c>
      <c r="F92" s="77" t="s">
        <v>613</v>
      </c>
      <c r="G92" s="77"/>
      <c r="H92" s="97"/>
      <c r="J92" s="97"/>
    </row>
    <row r="93" spans="1:10" s="76" customFormat="1" ht="79.2" x14ac:dyDescent="0.25">
      <c r="A93" s="88" t="str">
        <f t="shared" ca="1" si="2"/>
        <v xml:space="preserve">Les personnes obtenant un résultat faible sont réservées, calmes, effacées et moins dépendantes de la vie sociale. 
Les personnes introverties ne sont pas asociales, mais ont simplement moins besoin de stimulation et préfèrent passer plus de temps seules. </v>
      </c>
      <c r="B93" s="92"/>
      <c r="C93" s="49" t="s">
        <v>595</v>
      </c>
      <c r="D93" s="49" t="s">
        <v>608</v>
      </c>
      <c r="E93" s="49" t="s">
        <v>610</v>
      </c>
      <c r="F93" s="77" t="s">
        <v>614</v>
      </c>
      <c r="G93" s="77"/>
      <c r="H93" s="97"/>
      <c r="J93" s="97"/>
    </row>
    <row r="94" spans="1:10" s="76" customFormat="1" ht="144" x14ac:dyDescent="0.25">
      <c r="A94" s="88" t="str">
        <f t="shared" ca="1" si="2"/>
        <v xml:space="preserve">Les personnes qui obtiennent un résultat élevé sont extraverties, vives, sociables, bavardes, sûres d'elles, joyeuses, et apprécient les interactions sociales. _x000B_Dans le système des Big Five, l'extraversion est définie comme une activité tournée vers l'extérieur, et ne devrait pas être vue comme un « comportement social. » L'extraversion ne décrit pas, par exemple, à quel point une personne se soucie sincèrement des autres. Elle prend seulement en compte le niveau général d'activité tournée vers l'extérieur. </v>
      </c>
      <c r="B94" s="92"/>
      <c r="C94" s="49" t="s">
        <v>596</v>
      </c>
      <c r="D94" s="76" t="s">
        <v>594</v>
      </c>
      <c r="E94" s="49" t="s">
        <v>611</v>
      </c>
      <c r="F94" s="77" t="s">
        <v>615</v>
      </c>
      <c r="G94" s="77"/>
      <c r="H94" s="97"/>
      <c r="J94" s="97"/>
    </row>
    <row r="95" spans="1:10" s="76" customFormat="1" ht="129.6" x14ac:dyDescent="0.25">
      <c r="A95" s="88" t="str">
        <f t="shared" ca="1" si="2"/>
        <v>Les personnes obtenant un résultat faible sont conventionnelles, traditionnelles et n'apprécient pas les choses étrangères et qu'elles connaissent mal. Les activités intellectuelles les laissent de marbre et elles n'aiment pas être confrontées à des opinions et à des idées bizarres. 
Des études ont montré que des niveaux d'ouverture plus bas ont leurs avantages dans les domaines de la comptabilité, de la police et des ventes.</v>
      </c>
      <c r="B95" s="92"/>
      <c r="C95" s="49" t="s">
        <v>599</v>
      </c>
      <c r="D95" s="49" t="s">
        <v>593</v>
      </c>
      <c r="E95" s="49" t="s">
        <v>612</v>
      </c>
      <c r="F95" s="77" t="s">
        <v>616</v>
      </c>
      <c r="G95" s="77"/>
      <c r="H95" s="97"/>
      <c r="J95" s="97"/>
    </row>
    <row r="96" spans="1:10" s="76" customFormat="1" ht="167.4" customHeight="1" x14ac:dyDescent="0.25">
      <c r="A96" s="88" t="str">
        <f t="shared" ca="1" si="2"/>
        <v>Les personnes qui obtiennent un résultat élevé se distinguent par leur caractère non-conventionnel, créatif, intellectuel, curieux, et par leur imagination débordante. Elles aiment entendre des opinions nouvelles et inhabituelles. Des études ont montré qu'un haut niveau d'ouverture à l'expérience pouvait être tout aussi bénéfique qu'un niveau plus bas, selon la tâche à accomplir. Les personnes possédant un haut niveau d'ouverture à l'expérience ont typiquement tendance à obtenir de meilleurs résultats dans les activités créatives ou dans la recherche.</v>
      </c>
      <c r="B96" s="92"/>
      <c r="C96" s="49" t="s">
        <v>597</v>
      </c>
      <c r="D96" s="49" t="s">
        <v>598</v>
      </c>
      <c r="E96" s="49" t="s">
        <v>620</v>
      </c>
      <c r="F96" s="77" t="s">
        <v>617</v>
      </c>
      <c r="G96" s="77"/>
      <c r="H96" s="97"/>
      <c r="J96" s="97"/>
    </row>
    <row r="97" spans="1:10" s="76" customFormat="1" ht="158.4" x14ac:dyDescent="0.25">
      <c r="A97" s="88" t="str">
        <f t="shared" ca="1" si="2"/>
        <v>Les personnes dont l'agréabilité est faible sont sceptiques, têtues, querelleuses, intéressées et brusques. Les personnes dont l'agréabilité est faible ont aussi tendance à défendre bec et ongles leurs avis et leurs opinions, et à critiquer les autres. Néanmoins, l'agréabilité n'est pas toujours utile dans les situations qui demandent de prendre des décisions difficiles ou objectives. Des études ont montré qu'un faible degré d'agréabilité peut avoir de nombreux avantages pour les leaders et les avocats.</v>
      </c>
      <c r="B97" s="92"/>
      <c r="C97" s="49" t="s">
        <v>601</v>
      </c>
      <c r="D97" s="49" t="s">
        <v>600</v>
      </c>
      <c r="E97" s="49" t="s">
        <v>621</v>
      </c>
      <c r="F97" s="77" t="s">
        <v>618</v>
      </c>
      <c r="G97" s="77"/>
      <c r="H97" s="97"/>
      <c r="J97" s="97"/>
    </row>
    <row r="98" spans="1:10" s="76" customFormat="1" ht="115.2" x14ac:dyDescent="0.25">
      <c r="A98" s="88" t="str">
        <f t="shared" ca="1" si="2"/>
        <v xml:space="preserve">Les personnes qui obtiennent un score élevé sont tolérantes, douces, gentilles, indulgentes, agréables, altruistes et obligeantes. Comme il est très important pour elles de bien s'entendre avec les autres, elles ont des opinions flexibles et répugnent à critiquer ou à juger. Les personnes dont l'agréabilité est élevée sont donc habituellement plus appréciées que les personnes dont l'agréabilité est faible. </v>
      </c>
      <c r="B98" s="92"/>
      <c r="C98" s="49" t="s">
        <v>603</v>
      </c>
      <c r="D98" s="49" t="s">
        <v>602</v>
      </c>
      <c r="E98" s="49" t="s">
        <v>622</v>
      </c>
      <c r="F98" s="77" t="s">
        <v>619</v>
      </c>
      <c r="G98" s="77"/>
      <c r="H98" s="97"/>
      <c r="J98" s="97"/>
    </row>
    <row r="99" spans="1:10" s="76" customFormat="1" ht="129.6" x14ac:dyDescent="0.25">
      <c r="A99" s="88" t="str">
        <f t="shared" ca="1" si="2"/>
        <v>Les personnes possédant des résultats faibles sont distraites, désordonnées, ont du mal à trouver la motivation nécessaire à accomplir leur travail et leurs devoirs, ne sont pas gênées par l'inachèvement et le manque d'exactitude, et sont désorganisées en ce qui concerne leur environnement et leur emploi du temps. Néanmoins, les personnes possédant une faible conscienciosité sont souvent plus spontanées et enjouées.</v>
      </c>
      <c r="B99" s="92"/>
      <c r="C99" s="49" t="s">
        <v>605</v>
      </c>
      <c r="D99" s="49" t="s">
        <v>604</v>
      </c>
      <c r="E99" s="49" t="s">
        <v>623</v>
      </c>
      <c r="F99" s="77" t="s">
        <v>625</v>
      </c>
      <c r="G99" s="77"/>
      <c r="H99" s="97"/>
      <c r="J99" s="97"/>
    </row>
    <row r="100" spans="1:10" s="76" customFormat="1" ht="92.4" x14ac:dyDescent="0.25">
      <c r="A100" s="88" t="str">
        <f t="shared" ca="1" si="2"/>
        <v>Les personnes qui obtiennent un résultat élevé sont bien organisées, travailleuses, disciplinées, efficaces, consciencieuses et ordonnées dans leur rapport aux choses et au temps. Néanmoins, les personnes possédant une grande conscienciosité peut prédisposer à l'addiction au travail et au perfectionnisme.</v>
      </c>
      <c r="B100" s="92"/>
      <c r="C100" s="49" t="s">
        <v>607</v>
      </c>
      <c r="D100" s="49" t="s">
        <v>606</v>
      </c>
      <c r="E100" s="49" t="s">
        <v>624</v>
      </c>
      <c r="F100" s="77" t="s">
        <v>626</v>
      </c>
      <c r="G100" s="77"/>
      <c r="H100" s="97"/>
      <c r="J100" s="97"/>
    </row>
    <row r="101" spans="1:10" s="76" customFormat="1" ht="14.4" x14ac:dyDescent="0.25">
      <c r="A101" s="88">
        <f t="shared" ca="1" si="2"/>
        <v>0</v>
      </c>
      <c r="B101" s="92"/>
      <c r="C101" s="49"/>
      <c r="D101" s="49"/>
      <c r="E101" s="49"/>
      <c r="F101" s="77"/>
      <c r="G101" s="77"/>
      <c r="H101" s="97"/>
      <c r="J101" s="97"/>
    </row>
    <row r="102" spans="1:10" s="76" customFormat="1" ht="14.4" x14ac:dyDescent="0.25">
      <c r="A102" s="88">
        <f t="shared" ca="1" si="2"/>
        <v>0</v>
      </c>
      <c r="B102" s="92"/>
      <c r="C102" s="49"/>
      <c r="D102" s="49"/>
      <c r="E102" s="49"/>
      <c r="F102" s="77"/>
      <c r="G102" s="77"/>
      <c r="H102" s="97"/>
      <c r="J102" s="97"/>
    </row>
    <row r="103" spans="1:10" s="184" customFormat="1" ht="14.4" x14ac:dyDescent="0.25">
      <c r="A103" s="179" t="str">
        <f t="shared" ca="1" si="2"/>
        <v>Description détaillée</v>
      </c>
      <c r="B103" s="180"/>
      <c r="C103" s="181" t="s">
        <v>568</v>
      </c>
      <c r="D103" s="181" t="s">
        <v>564</v>
      </c>
      <c r="E103" s="181" t="s">
        <v>569</v>
      </c>
      <c r="F103" s="182" t="s">
        <v>570</v>
      </c>
      <c r="G103" s="182"/>
      <c r="H103" s="183"/>
      <c r="J103" s="183"/>
    </row>
    <row r="104" spans="1:10" s="76" customFormat="1" ht="409.2" customHeight="1" x14ac:dyDescent="0.25">
      <c r="A104" s="88" t="str">
        <f t="shared" ca="1" si="2"/>
        <v>L'ouverture à l'expérience distingue les personnes imaginatives et créatives des personnes terre-à-terre et conventionnelles. Une personne « ouverte » est curieuse intellectuellement, apprécie l'art, est sensible à la beauté. Elle est, plus qu'une personne « fermée », consciente de ses sentiments. Elle possède souvent des convictions peu conventionnelles et individualistes, même si ses actions se conforment à l'usage.
Une personne peu « ouverte » a plutôt des intérêts restreints, communs. Elle préfère le simple, le direct, l'évident au complexe, à l'ambigu, au subtil. Elle peut porter aux arts et aux sciences de la suspicion, considérant ces activités comme abstruses ou sans utilité pratique. Elle préfère la familiarité à la nouveauté ; elle est conservatrice et hostile au changement. L'ouverture est corrélée fortement avec la créativité (mesurée par des tâches comme imaginer différents usages pour un objet). D'autre part, une personne « ouverte » donne l'impression d'être intelligente, car elle est curieuse et cultivée. Cependant, cette dimension est indépendante du quotient intellectuel. Cela signifie qu'une personne avec un fort QI peut avoir une ouverture faible et que son expertise sera centrée sur un domaine particulier.
Les psychologues associent souvent l'ouverture à une bonne santé mentale et à la maturité. Les styles de pensée « ouvert » et « fermé » ont pourtant chacun leur avantage dans un certain contexte : l'aspect intellectuel de la personne ouverte peut être bénéfique à un professeur, mais la recherche a montré qu'à une pensée fermée répondent de meilleures performances professionnelles dans la police, la vente et un certain nombre de services.</v>
      </c>
      <c r="B104" s="92"/>
      <c r="C104" s="49" t="s">
        <v>571</v>
      </c>
      <c r="D104" s="49" t="s">
        <v>560</v>
      </c>
      <c r="E104" s="49" t="s">
        <v>572</v>
      </c>
      <c r="F104" s="77" t="s">
        <v>573</v>
      </c>
      <c r="G104" s="77"/>
      <c r="H104" s="97"/>
      <c r="J104" s="97"/>
    </row>
    <row r="105" spans="1:10" s="76" customFormat="1" ht="360" x14ac:dyDescent="0.25">
      <c r="A105" s="88" t="str">
        <f t="shared" ca="1" si="2"/>
        <v>La conscienciosité (conscience) décrit comment l'individu contrôle, régule et dirige ses impulsions. Les impulsions ne sont pas mauvaises en soi : occasionnellement des contraintes temporelles exigent une décision immédiate, et suivre notre élan premier peut être une réponse efficace ; et dans un contexte ludique ce peut être plus amusant.
Les individus impulsifs peuvent être perçus comme hauts en couleur, boute-en-train. Certains leur reprochent cependant de manquer d'ambition, de ne pas pouvoir compter sur eux et de ne pas savoir respecter les limites.
Les avantages d'un fort caractère consciencieux sont évidents. Les individus consciencieux évitent les ennuis et réussissent avec brio en cernant et planifiant leurs objectifs et en maintenant leur ligne de conduite. Ils sont également perçus positivement par autrui, comme intelligents et fiables. Côté négatif, ils peuvent être des perfectionnistes compulsifs et des bourreaux de travail. Des individus extrêmement consciencieux peuvent être considérés comme ternes et ennuyeux.</v>
      </c>
      <c r="B105" s="92"/>
      <c r="C105" s="49" t="s">
        <v>576</v>
      </c>
      <c r="D105" s="49" t="s">
        <v>561</v>
      </c>
      <c r="E105" s="49" t="s">
        <v>575</v>
      </c>
      <c r="F105" s="77" t="s">
        <v>574</v>
      </c>
      <c r="G105" s="77"/>
      <c r="H105" s="97"/>
      <c r="J105" s="97"/>
    </row>
    <row r="106" spans="1:10" s="76" customFormat="1" ht="259.2" x14ac:dyDescent="0.25">
      <c r="A106" s="88" t="str">
        <f t="shared" ca="1" si="2"/>
        <v>L'extraversion est marquée par d'intenses interactions avec le monde extérieur. Les extravertis aiment être avec des gens, sont pleins d'énergie et ressentent souvent des émotions positives. Tournés vers l'action, ils tendent à se montrer enthousiastes et à vivement approuver les projets excitants. En groupe ils aiment parler, s'affirment et attirent l'attention à soi.
Les personnes ayant une extraversion basse sont moins exubérantes, ont un niveau d'énergie et d'activité moins élevé que la moyenne. Elles sont plutôt calmes, effacées, et moins dépendantes de la vie sociale. Leur peu d'engagement social ne doit pas être interprété comme de la timidité ou de la dépression ; l'introverti a simplement besoin de moins de stimulation que l'extraverti et de plus de temps pour recharger ses batteries.</v>
      </c>
      <c r="B106" s="92"/>
      <c r="C106" s="49" t="s">
        <v>577</v>
      </c>
      <c r="D106" s="49" t="s">
        <v>562</v>
      </c>
      <c r="E106" s="49" t="s">
        <v>578</v>
      </c>
      <c r="F106" s="77" t="s">
        <v>579</v>
      </c>
      <c r="G106" s="77"/>
      <c r="H106" s="97"/>
      <c r="J106" s="97"/>
    </row>
    <row r="107" spans="1:10" s="76" customFormat="1" ht="409.6" x14ac:dyDescent="0.25">
      <c r="A107" s="88" t="str">
        <f t="shared" ca="1" si="2"/>
        <v>L'agréabilité (amabilité) transparaît dans le désir de coopération et d'harmonie sociale. Les individus agréables portent de l'importance à la cohésion avec autrui et se montrent pleins d'égards, amicaux, serviables, généreux et prêts à transiger pour concilier leurs intérêts avec ceux des autres. Les personnes agréables ont aussi une vision optimiste de la nature humaine. Elles pensent que les gens sont foncièrement honnêtes, fiables, "bien".
Les individus non 'agréables' mettent leur intérêt personnel avant la cohésion avec autrui. Ils sont généralement peu soucieux du bien-être des autres et de ce fait peu enclins à faire un effort pour eux. Parfois leur scepticisme quant aux motivations d'autrui les rend soupçonneux, inamicaux, fermés à toute coopération.
Le caractère agréable est à l'évidence un avantage pour devenir et rester populaire. Les personnes agréables sont plus aimées que les personnes non agréables. D'un autre côté, le caractère agréable n'est pas favorable dans des situations qui requièrent des décisions dures ou absolument objectives. Les personnes non agréables peuvent faire d'excellents scientifiques, critiques, ou soldats.
Il faut éviter de rattacher au caractère agréable les termes "altruiste" et "égoïste" parce qu'"altruisme" est un terme en usage en biologie évolutionniste (Sélection de parentèle) avec un sens fondamentalement différent de l'agréabilité.</v>
      </c>
      <c r="B107" s="92"/>
      <c r="C107" s="49" t="s">
        <v>582</v>
      </c>
      <c r="D107" s="49" t="s">
        <v>563</v>
      </c>
      <c r="E107" s="49" t="s">
        <v>581</v>
      </c>
      <c r="F107" s="77" t="s">
        <v>580</v>
      </c>
      <c r="G107" s="77"/>
      <c r="H107" s="97"/>
      <c r="J107" s="97"/>
    </row>
    <row r="108" spans="1:10" s="76" customFormat="1" ht="331.2" x14ac:dyDescent="0.25">
      <c r="A108" s="88" t="str">
        <f t="shared" ca="1" si="2"/>
        <v>Le névrosisme, auquel il est souvent référé par son opposé : la stabilité émotionnelle désigne une disposition aux émotions négatives. Ceux dont les descriptions font état d'un fort névrosisme éprouvent facilement un sentiment négatif comme l'anxiété, la colère, la dépression. Ces personnes sont émotionnellement réactives : elles s'émeuvent plus que la moyenne face à des événements qui affectent peu ou pas la plupart des gens. Elles ont plus tendance à ressentir des situations ordinaires comme menaçantes, et des frustrations mineures comme plus difficiles à surmonter. Leurs réactions négatives durent plus longtemps, ce qui entraîne de la mauvaise humeur plus fréquente. Leurs émotions peuvent entraver leur capacité à raisonner, à prendre des décisions, à faire face aux situations stressantes.
À l'opposé, un faible névrosisme désigne des personnes calmes, émotionnellement stables, qui éprouvent plutôt rarement de l'humeur négative de manière persistante. Peu de sentiments négatifs ne sont pas synonymes d'émotions positives fréquentes, c'est là une caractéristique de l'extraversion.</v>
      </c>
      <c r="B108" s="92"/>
      <c r="C108" s="49" t="s">
        <v>583</v>
      </c>
      <c r="D108" s="49" t="s">
        <v>567</v>
      </c>
      <c r="E108" s="49" t="s">
        <v>584</v>
      </c>
      <c r="F108" s="77" t="s">
        <v>585</v>
      </c>
      <c r="G108" s="77"/>
      <c r="H108" s="97"/>
      <c r="J108" s="97"/>
    </row>
    <row r="109" spans="1:10" s="76" customFormat="1" ht="43.2" x14ac:dyDescent="0.25">
      <c r="A109" s="88" t="str">
        <f t="shared" ca="1" si="2"/>
        <v>Source: McCrae, R. R. &amp; Costa, P. T. (1990). Personality in adulthood. New York: The Guildford Press</v>
      </c>
      <c r="B109" s="92"/>
      <c r="C109" s="49" t="s">
        <v>587</v>
      </c>
      <c r="D109" s="49" t="s">
        <v>565</v>
      </c>
      <c r="E109" s="49" t="s">
        <v>565</v>
      </c>
      <c r="F109" s="77" t="s">
        <v>586</v>
      </c>
      <c r="G109" s="77"/>
      <c r="H109" s="97"/>
      <c r="J109" s="97"/>
    </row>
    <row r="110" spans="1:10" s="76" customFormat="1" ht="14.4" x14ac:dyDescent="0.25">
      <c r="A110" s="88">
        <f t="shared" ca="1" si="2"/>
        <v>0</v>
      </c>
      <c r="B110" s="92"/>
      <c r="C110" s="49"/>
      <c r="D110" s="49"/>
      <c r="E110" s="49"/>
      <c r="F110" s="77"/>
      <c r="G110" s="77"/>
      <c r="H110" s="97"/>
      <c r="J110" s="97"/>
    </row>
    <row r="111" spans="1:10" s="76" customFormat="1" ht="14.4" x14ac:dyDescent="0.25">
      <c r="A111" s="88">
        <f t="shared" ca="1" si="2"/>
        <v>0</v>
      </c>
      <c r="B111" s="92"/>
      <c r="C111" s="49"/>
      <c r="D111" s="49"/>
      <c r="E111" s="49"/>
      <c r="F111" s="77"/>
      <c r="G111" s="77"/>
      <c r="H111" s="97"/>
      <c r="J111" s="97"/>
    </row>
    <row r="112" spans="1:10" s="76" customFormat="1" ht="14.4" x14ac:dyDescent="0.25">
      <c r="A112" s="88">
        <f t="shared" ca="1" si="2"/>
        <v>0</v>
      </c>
      <c r="B112" s="92"/>
      <c r="C112" s="49"/>
      <c r="D112" s="49"/>
      <c r="E112" s="49"/>
      <c r="F112" s="77"/>
      <c r="G112" s="77"/>
      <c r="H112" s="97"/>
      <c r="J112" s="97"/>
    </row>
    <row r="113" spans="1:10" s="76" customFormat="1" ht="14.4" x14ac:dyDescent="0.25">
      <c r="A113" s="88">
        <f t="shared" ca="1" si="2"/>
        <v>0</v>
      </c>
      <c r="B113" s="92"/>
      <c r="C113" s="49"/>
      <c r="D113" s="49"/>
      <c r="E113" s="49"/>
      <c r="F113" s="77"/>
      <c r="G113" s="77"/>
      <c r="H113" s="97"/>
      <c r="J113" s="97"/>
    </row>
    <row r="114" spans="1:10" s="76" customFormat="1" ht="14.4" x14ac:dyDescent="0.25">
      <c r="A114" s="88">
        <f t="shared" ca="1" si="2"/>
        <v>0</v>
      </c>
      <c r="B114" s="92"/>
      <c r="C114" s="49"/>
      <c r="D114" s="49"/>
      <c r="E114" s="49"/>
      <c r="F114" s="77"/>
      <c r="G114" s="77"/>
      <c r="H114" s="97"/>
      <c r="J114" s="97"/>
    </row>
    <row r="115" spans="1:10" s="76" customFormat="1" ht="14.4" x14ac:dyDescent="0.25">
      <c r="A115" s="88">
        <f t="shared" ca="1" si="2"/>
        <v>0</v>
      </c>
      <c r="B115" s="92"/>
      <c r="C115" s="49"/>
      <c r="D115" s="49"/>
      <c r="E115" s="49"/>
      <c r="F115" s="77"/>
      <c r="G115" s="77"/>
      <c r="H115" s="97"/>
      <c r="J115" s="97"/>
    </row>
    <row r="116" spans="1:10" s="76" customFormat="1" ht="14.4" x14ac:dyDescent="0.25">
      <c r="A116" s="88">
        <f t="shared" ca="1" si="2"/>
        <v>0</v>
      </c>
      <c r="B116" s="92"/>
      <c r="C116" s="49"/>
      <c r="D116" s="49"/>
      <c r="E116" s="49"/>
      <c r="F116" s="77"/>
      <c r="G116" s="77"/>
      <c r="H116" s="97"/>
      <c r="J116" s="97"/>
    </row>
    <row r="117" spans="1:10" s="76" customFormat="1" ht="14.4" x14ac:dyDescent="0.25">
      <c r="A117" s="88">
        <f t="shared" ca="1" si="2"/>
        <v>0</v>
      </c>
      <c r="B117" s="92"/>
      <c r="C117" s="49"/>
      <c r="D117" s="49"/>
      <c r="E117" s="49"/>
      <c r="F117" s="77"/>
      <c r="G117" s="77"/>
      <c r="H117" s="97"/>
      <c r="J117" s="97"/>
    </row>
    <row r="118" spans="1:10" s="76" customFormat="1" ht="14.4" x14ac:dyDescent="0.25">
      <c r="A118" s="88">
        <f t="shared" ca="1" si="2"/>
        <v>0</v>
      </c>
      <c r="B118" s="92"/>
      <c r="C118" s="49"/>
      <c r="D118" s="49"/>
      <c r="E118" s="49"/>
      <c r="F118" s="77"/>
      <c r="G118" s="77"/>
      <c r="H118" s="97"/>
      <c r="J118" s="97"/>
    </row>
    <row r="119" spans="1:10" s="76" customFormat="1" ht="14.4" x14ac:dyDescent="0.25">
      <c r="A119" s="88">
        <f t="shared" ca="1" si="2"/>
        <v>0</v>
      </c>
      <c r="B119" s="92"/>
      <c r="C119" s="49"/>
      <c r="D119" s="49"/>
      <c r="E119" s="49"/>
      <c r="F119" s="77"/>
      <c r="G119" s="77"/>
      <c r="H119" s="97"/>
      <c r="J119" s="97"/>
    </row>
    <row r="120" spans="1:10" s="76" customFormat="1" ht="14.4" x14ac:dyDescent="0.25">
      <c r="A120" s="88">
        <f t="shared" ca="1" si="2"/>
        <v>0</v>
      </c>
      <c r="B120" s="92"/>
      <c r="C120" s="49"/>
      <c r="D120" s="49"/>
      <c r="E120" s="49"/>
      <c r="F120" s="77"/>
      <c r="G120" s="77"/>
      <c r="H120" s="97"/>
      <c r="J120" s="97"/>
    </row>
    <row r="121" spans="1:10" s="76" customFormat="1" ht="14.4" x14ac:dyDescent="0.25">
      <c r="A121" s="88">
        <f t="shared" ca="1" si="2"/>
        <v>0</v>
      </c>
      <c r="B121" s="92"/>
      <c r="C121" s="49"/>
      <c r="D121" s="49"/>
      <c r="E121" s="49"/>
      <c r="F121" s="77"/>
      <c r="G121" s="77"/>
      <c r="H121" s="97"/>
      <c r="J121" s="97"/>
    </row>
    <row r="122" spans="1:10" s="76" customFormat="1" ht="14.4" x14ac:dyDescent="0.25">
      <c r="A122" s="88">
        <f t="shared" ca="1" si="2"/>
        <v>0</v>
      </c>
      <c r="B122" s="92"/>
      <c r="C122" s="49"/>
      <c r="D122" s="49"/>
      <c r="E122" s="49"/>
      <c r="F122" s="77"/>
      <c r="G122" s="77"/>
      <c r="H122" s="97"/>
      <c r="J122" s="97"/>
    </row>
    <row r="123" spans="1:10" s="76" customFormat="1" ht="14.4" x14ac:dyDescent="0.25">
      <c r="A123" s="88">
        <f t="shared" ca="1" si="2"/>
        <v>0</v>
      </c>
      <c r="B123" s="92"/>
      <c r="C123" s="49"/>
      <c r="D123" s="49"/>
      <c r="E123" s="49"/>
      <c r="F123" s="77"/>
      <c r="G123" s="77"/>
      <c r="H123" s="97"/>
      <c r="J123" s="97"/>
    </row>
    <row r="124" spans="1:10" s="76" customFormat="1" ht="14.4" x14ac:dyDescent="0.25">
      <c r="A124" s="88">
        <f t="shared" ca="1" si="2"/>
        <v>0</v>
      </c>
      <c r="B124" s="92"/>
      <c r="C124" s="49"/>
      <c r="D124" s="49"/>
      <c r="E124" s="49"/>
      <c r="F124" s="77"/>
      <c r="G124" s="77"/>
      <c r="H124" s="97"/>
      <c r="J124" s="97"/>
    </row>
    <row r="125" spans="1:10" s="76" customFormat="1" ht="14.4" x14ac:dyDescent="0.25">
      <c r="A125" s="88">
        <f t="shared" ca="1" si="2"/>
        <v>0</v>
      </c>
      <c r="B125" s="92"/>
      <c r="C125" s="49"/>
      <c r="D125" s="49"/>
      <c r="E125" s="49"/>
      <c r="F125" s="77"/>
      <c r="G125" s="77"/>
      <c r="H125" s="97"/>
      <c r="J125" s="97"/>
    </row>
    <row r="126" spans="1:10" s="76" customFormat="1" ht="14.4" x14ac:dyDescent="0.25">
      <c r="A126" s="88">
        <f t="shared" ca="1" si="2"/>
        <v>0</v>
      </c>
      <c r="B126" s="92"/>
      <c r="C126" s="49"/>
      <c r="D126" s="49"/>
      <c r="E126" s="49"/>
      <c r="F126" s="77"/>
      <c r="G126" s="77"/>
      <c r="H126" s="97"/>
      <c r="J126" s="97"/>
    </row>
    <row r="127" spans="1:10" s="76" customFormat="1" ht="14.4" x14ac:dyDescent="0.25">
      <c r="A127" s="88">
        <f t="shared" ca="1" si="2"/>
        <v>0</v>
      </c>
      <c r="B127" s="92"/>
      <c r="C127" s="49"/>
      <c r="D127" s="49"/>
      <c r="E127" s="49"/>
      <c r="F127" s="77"/>
      <c r="G127" s="77"/>
      <c r="H127" s="97"/>
      <c r="J127" s="97"/>
    </row>
    <row r="128" spans="1:10" s="76" customFormat="1" ht="14.4" x14ac:dyDescent="0.25">
      <c r="A128" s="88">
        <f t="shared" ca="1" si="2"/>
        <v>0</v>
      </c>
      <c r="B128" s="92"/>
      <c r="C128" s="49"/>
      <c r="D128" s="49"/>
      <c r="E128" s="49"/>
      <c r="F128" s="77"/>
      <c r="G128" s="77"/>
      <c r="H128" s="97"/>
      <c r="J128" s="97"/>
    </row>
    <row r="129" spans="1:10" s="76" customFormat="1" ht="14.4" x14ac:dyDescent="0.25">
      <c r="A129" s="88">
        <f t="shared" ca="1" si="2"/>
        <v>0</v>
      </c>
      <c r="B129" s="92"/>
      <c r="C129" s="49"/>
      <c r="D129" s="49"/>
      <c r="E129" s="49"/>
      <c r="F129" s="77"/>
      <c r="G129" s="77"/>
      <c r="H129" s="97"/>
      <c r="J129" s="97"/>
    </row>
    <row r="130" spans="1:10" s="76" customFormat="1" ht="14.4" x14ac:dyDescent="0.25">
      <c r="A130" s="88">
        <f t="shared" ca="1" si="2"/>
        <v>0</v>
      </c>
      <c r="B130" s="92"/>
      <c r="C130" s="49"/>
      <c r="D130" s="49"/>
      <c r="E130" s="49"/>
      <c r="F130" s="77"/>
      <c r="G130" s="77"/>
      <c r="H130" s="97"/>
      <c r="J130" s="97"/>
    </row>
    <row r="131" spans="1:10" s="76" customFormat="1" ht="14.4" x14ac:dyDescent="0.25">
      <c r="A131" s="88">
        <f t="shared" ca="1" si="2"/>
        <v>0</v>
      </c>
      <c r="B131" s="92"/>
      <c r="C131" s="49"/>
      <c r="D131" s="49"/>
      <c r="E131" s="49"/>
      <c r="F131" s="77"/>
      <c r="G131" s="77"/>
      <c r="H131" s="97"/>
      <c r="J131" s="97"/>
    </row>
    <row r="132" spans="1:10" s="76" customFormat="1" ht="14.4" x14ac:dyDescent="0.25">
      <c r="A132" s="88">
        <f t="shared" ca="1" si="2"/>
        <v>0</v>
      </c>
      <c r="B132" s="92"/>
      <c r="C132" s="49"/>
      <c r="D132" s="49"/>
      <c r="E132" s="49"/>
      <c r="F132" s="77"/>
      <c r="G132" s="77"/>
      <c r="H132" s="97"/>
      <c r="J132" s="97"/>
    </row>
    <row r="133" spans="1:10" s="76" customFormat="1" ht="14.4" x14ac:dyDescent="0.25">
      <c r="A133" s="88">
        <f t="shared" ca="1" si="2"/>
        <v>0</v>
      </c>
      <c r="B133" s="92"/>
      <c r="C133" s="49"/>
      <c r="D133" s="49"/>
      <c r="E133" s="49"/>
      <c r="F133" s="77"/>
      <c r="G133" s="77"/>
      <c r="H133" s="97"/>
      <c r="J133" s="97"/>
    </row>
    <row r="134" spans="1:10" s="76" customFormat="1" ht="14.4" x14ac:dyDescent="0.25">
      <c r="A134" s="88">
        <f t="shared" ca="1" si="2"/>
        <v>0</v>
      </c>
      <c r="B134" s="92"/>
      <c r="C134" s="49"/>
      <c r="D134" s="49"/>
      <c r="E134" s="49"/>
      <c r="F134" s="77"/>
      <c r="G134" s="77"/>
      <c r="H134" s="97"/>
      <c r="J134" s="97"/>
    </row>
    <row r="135" spans="1:10" s="76" customFormat="1" ht="14.4" x14ac:dyDescent="0.25">
      <c r="A135" s="88">
        <f t="shared" ca="1" si="2"/>
        <v>0</v>
      </c>
      <c r="B135" s="92"/>
      <c r="C135" s="49"/>
      <c r="D135" s="49"/>
      <c r="E135" s="49"/>
      <c r="F135" s="77"/>
      <c r="G135" s="77"/>
      <c r="H135" s="97"/>
      <c r="J135" s="97"/>
    </row>
    <row r="136" spans="1:10" s="76" customFormat="1" ht="14.4" x14ac:dyDescent="0.25">
      <c r="A136" s="88">
        <f t="shared" ca="1" si="2"/>
        <v>0</v>
      </c>
      <c r="B136" s="92"/>
      <c r="C136" s="49"/>
      <c r="D136" s="49"/>
      <c r="E136" s="49"/>
      <c r="F136" s="77"/>
      <c r="G136" s="77"/>
      <c r="H136" s="97"/>
      <c r="J136" s="97"/>
    </row>
    <row r="137" spans="1:10" s="76" customFormat="1" ht="14.4" x14ac:dyDescent="0.25">
      <c r="A137" s="88">
        <f t="shared" ca="1" si="2"/>
        <v>0</v>
      </c>
      <c r="B137" s="92"/>
      <c r="C137" s="49"/>
      <c r="D137" s="49"/>
      <c r="E137" s="49"/>
      <c r="F137" s="77"/>
      <c r="G137" s="77"/>
      <c r="H137" s="97"/>
      <c r="J137" s="97"/>
    </row>
    <row r="138" spans="1:10" s="76" customFormat="1" ht="14.4" x14ac:dyDescent="0.25">
      <c r="A138" s="88">
        <f t="shared" ca="1" si="2"/>
        <v>0</v>
      </c>
      <c r="B138" s="92"/>
      <c r="C138" s="49"/>
      <c r="D138" s="49"/>
      <c r="E138" s="49"/>
      <c r="F138" s="77"/>
      <c r="G138" s="77"/>
      <c r="H138" s="97"/>
      <c r="J138" s="97"/>
    </row>
    <row r="139" spans="1:10" s="76" customFormat="1" ht="14.4" x14ac:dyDescent="0.25">
      <c r="A139" s="88">
        <f t="shared" ca="1" si="2"/>
        <v>0</v>
      </c>
      <c r="B139" s="92"/>
      <c r="C139" s="49"/>
      <c r="D139" s="49"/>
      <c r="E139" s="49"/>
      <c r="F139" s="77"/>
      <c r="G139" s="77"/>
      <c r="H139" s="97"/>
      <c r="J139" s="97"/>
    </row>
    <row r="140" spans="1:10" s="76" customFormat="1" ht="14.4" x14ac:dyDescent="0.25">
      <c r="A140" s="88">
        <f t="shared" ca="1" si="2"/>
        <v>0</v>
      </c>
      <c r="B140" s="92"/>
      <c r="C140" s="49"/>
      <c r="D140" s="49"/>
      <c r="E140" s="49"/>
      <c r="F140" s="77"/>
      <c r="G140" s="77"/>
      <c r="H140" s="97"/>
      <c r="J140" s="97"/>
    </row>
    <row r="141" spans="1:10" s="76" customFormat="1" ht="14.4" x14ac:dyDescent="0.25">
      <c r="A141" s="88">
        <f t="shared" ca="1" si="2"/>
        <v>0</v>
      </c>
      <c r="B141" s="92"/>
      <c r="C141" s="49"/>
      <c r="D141" s="49"/>
      <c r="E141" s="49"/>
      <c r="F141" s="77"/>
      <c r="G141" s="77"/>
      <c r="H141" s="97"/>
      <c r="J141" s="97"/>
    </row>
    <row r="142" spans="1:10" s="76" customFormat="1" ht="14.4" x14ac:dyDescent="0.25">
      <c r="A142" s="88">
        <f t="shared" ca="1" si="2"/>
        <v>0</v>
      </c>
      <c r="B142" s="92"/>
      <c r="C142" s="49"/>
      <c r="D142" s="49"/>
      <c r="E142" s="49"/>
      <c r="F142" s="77"/>
      <c r="G142" s="77"/>
      <c r="H142" s="97"/>
      <c r="J142" s="97"/>
    </row>
    <row r="143" spans="1:10" s="76" customFormat="1" ht="14.4" x14ac:dyDescent="0.25">
      <c r="A143" s="88">
        <f t="shared" ca="1" si="2"/>
        <v>0</v>
      </c>
      <c r="B143" s="92"/>
      <c r="C143" s="49"/>
      <c r="D143" s="49"/>
      <c r="E143" s="49"/>
      <c r="F143" s="77"/>
      <c r="G143" s="77"/>
      <c r="H143" s="97"/>
      <c r="J143" s="97"/>
    </row>
    <row r="144" spans="1:10" s="76" customFormat="1" ht="14.4" x14ac:dyDescent="0.25">
      <c r="A144" s="88">
        <f t="shared" ca="1" si="2"/>
        <v>0</v>
      </c>
      <c r="B144" s="92"/>
      <c r="C144" s="49"/>
      <c r="D144" s="49"/>
      <c r="E144" s="49"/>
      <c r="F144" s="77"/>
      <c r="G144" s="77"/>
      <c r="H144" s="97"/>
      <c r="J144" s="97"/>
    </row>
    <row r="145" spans="1:10" s="76" customFormat="1" ht="14.4" x14ac:dyDescent="0.25">
      <c r="A145" s="88">
        <f t="shared" ca="1" si="2"/>
        <v>0</v>
      </c>
      <c r="B145" s="92"/>
      <c r="C145" s="49"/>
      <c r="D145" s="49"/>
      <c r="E145" s="49"/>
      <c r="F145" s="77"/>
      <c r="G145" s="77"/>
      <c r="H145" s="97"/>
      <c r="J145" s="97"/>
    </row>
    <row r="146" spans="1:10" s="76" customFormat="1" ht="14.4" x14ac:dyDescent="0.25">
      <c r="A146" s="88">
        <f t="shared" ca="1" si="2"/>
        <v>0</v>
      </c>
      <c r="B146" s="92"/>
      <c r="C146" s="49"/>
      <c r="D146" s="49"/>
      <c r="E146" s="49"/>
      <c r="F146" s="77"/>
      <c r="G146" s="77"/>
      <c r="H146" s="97"/>
      <c r="J146" s="97"/>
    </row>
    <row r="147" spans="1:10" s="76" customFormat="1" ht="14.4" x14ac:dyDescent="0.25">
      <c r="A147" s="88">
        <f t="shared" ref="A147:A210" ca="1" si="3">OFFSET($C147,0,$Z$5-1)</f>
        <v>0</v>
      </c>
      <c r="B147" s="92"/>
      <c r="C147" s="49"/>
      <c r="D147" s="49"/>
      <c r="E147" s="49"/>
      <c r="F147" s="77"/>
      <c r="G147" s="77"/>
      <c r="H147" s="97"/>
      <c r="J147" s="97"/>
    </row>
    <row r="148" spans="1:10" s="76" customFormat="1" ht="14.4" x14ac:dyDescent="0.25">
      <c r="A148" s="88">
        <f t="shared" ca="1" si="3"/>
        <v>0</v>
      </c>
      <c r="B148" s="92"/>
      <c r="C148" s="49"/>
      <c r="D148" s="49"/>
      <c r="E148" s="49"/>
      <c r="F148" s="77"/>
      <c r="G148" s="77"/>
      <c r="H148" s="97"/>
      <c r="J148" s="97"/>
    </row>
    <row r="149" spans="1:10" s="76" customFormat="1" ht="14.4" x14ac:dyDescent="0.25">
      <c r="A149" s="88">
        <f t="shared" ca="1" si="3"/>
        <v>0</v>
      </c>
      <c r="B149" s="92"/>
      <c r="C149" s="49"/>
      <c r="D149" s="49"/>
      <c r="E149" s="49"/>
      <c r="F149" s="77"/>
      <c r="G149" s="77"/>
      <c r="H149" s="97"/>
      <c r="J149" s="97"/>
    </row>
    <row r="150" spans="1:10" s="76" customFormat="1" ht="14.4" x14ac:dyDescent="0.25">
      <c r="A150" s="88">
        <f t="shared" ca="1" si="3"/>
        <v>0</v>
      </c>
      <c r="B150" s="92"/>
      <c r="C150" s="49"/>
      <c r="D150" s="49"/>
      <c r="E150" s="49"/>
      <c r="F150" s="77"/>
      <c r="G150" s="77"/>
      <c r="H150" s="97"/>
      <c r="J150" s="97"/>
    </row>
    <row r="151" spans="1:10" s="76" customFormat="1" ht="14.4" x14ac:dyDescent="0.25">
      <c r="A151" s="88">
        <f t="shared" ca="1" si="3"/>
        <v>0</v>
      </c>
      <c r="B151" s="92"/>
      <c r="C151" s="49"/>
      <c r="D151" s="49"/>
      <c r="E151" s="49"/>
      <c r="F151" s="77"/>
      <c r="G151" s="77"/>
      <c r="H151" s="97"/>
      <c r="J151" s="97"/>
    </row>
    <row r="152" spans="1:10" s="76" customFormat="1" ht="14.4" x14ac:dyDescent="0.25">
      <c r="A152" s="88">
        <f t="shared" ca="1" si="3"/>
        <v>0</v>
      </c>
      <c r="B152" s="92"/>
      <c r="C152" s="49"/>
      <c r="D152" s="49"/>
      <c r="E152" s="49"/>
      <c r="F152" s="77"/>
      <c r="G152" s="77"/>
      <c r="H152" s="97"/>
      <c r="J152" s="97"/>
    </row>
    <row r="153" spans="1:10" s="76" customFormat="1" ht="14.4" x14ac:dyDescent="0.25">
      <c r="A153" s="88">
        <f t="shared" ca="1" si="3"/>
        <v>0</v>
      </c>
      <c r="B153" s="92"/>
      <c r="C153" s="49"/>
      <c r="D153" s="49"/>
      <c r="E153" s="49"/>
      <c r="F153" s="77"/>
      <c r="G153" s="77"/>
      <c r="H153" s="97"/>
      <c r="J153" s="97"/>
    </row>
    <row r="154" spans="1:10" s="76" customFormat="1" ht="14.4" x14ac:dyDescent="0.25">
      <c r="A154" s="88">
        <f t="shared" ca="1" si="3"/>
        <v>0</v>
      </c>
      <c r="B154" s="92"/>
      <c r="C154" s="49"/>
      <c r="D154" s="49"/>
      <c r="E154" s="49"/>
      <c r="F154" s="77"/>
      <c r="G154" s="77"/>
      <c r="H154" s="97"/>
      <c r="J154" s="97"/>
    </row>
    <row r="155" spans="1:10" s="76" customFormat="1" ht="14.4" x14ac:dyDescent="0.25">
      <c r="A155" s="88">
        <f t="shared" ca="1" si="3"/>
        <v>0</v>
      </c>
      <c r="B155" s="92"/>
      <c r="C155" s="49"/>
      <c r="D155" s="49"/>
      <c r="E155" s="49"/>
      <c r="F155" s="77"/>
      <c r="G155" s="77"/>
      <c r="H155" s="97"/>
      <c r="J155" s="97"/>
    </row>
    <row r="156" spans="1:10" s="76" customFormat="1" ht="14.4" x14ac:dyDescent="0.25">
      <c r="A156" s="88">
        <f t="shared" ca="1" si="3"/>
        <v>0</v>
      </c>
      <c r="B156" s="92"/>
      <c r="C156" s="49"/>
      <c r="D156" s="49"/>
      <c r="E156" s="49"/>
      <c r="F156" s="77"/>
      <c r="G156" s="77"/>
      <c r="H156" s="97"/>
      <c r="J156" s="97"/>
    </row>
    <row r="157" spans="1:10" s="76" customFormat="1" ht="14.4" x14ac:dyDescent="0.25">
      <c r="A157" s="88">
        <f t="shared" ca="1" si="3"/>
        <v>0</v>
      </c>
      <c r="B157" s="92"/>
      <c r="C157" s="49"/>
      <c r="D157" s="49"/>
      <c r="E157" s="49"/>
      <c r="F157" s="77"/>
      <c r="G157" s="77"/>
      <c r="H157" s="97"/>
      <c r="J157" s="97"/>
    </row>
    <row r="158" spans="1:10" s="76" customFormat="1" ht="14.4" x14ac:dyDescent="0.25">
      <c r="A158" s="88">
        <f t="shared" ca="1" si="3"/>
        <v>0</v>
      </c>
      <c r="B158" s="92"/>
      <c r="C158" s="49"/>
      <c r="D158" s="49"/>
      <c r="E158" s="49"/>
      <c r="F158" s="77"/>
      <c r="G158" s="77"/>
      <c r="H158" s="97"/>
      <c r="J158" s="97"/>
    </row>
    <row r="159" spans="1:10" s="76" customFormat="1" ht="14.4" x14ac:dyDescent="0.25">
      <c r="A159" s="88">
        <f t="shared" ca="1" si="3"/>
        <v>0</v>
      </c>
      <c r="B159" s="92"/>
      <c r="C159" s="49"/>
      <c r="D159" s="49"/>
      <c r="E159" s="49"/>
      <c r="F159" s="77"/>
      <c r="G159" s="77"/>
      <c r="H159" s="97"/>
      <c r="J159" s="97"/>
    </row>
    <row r="160" spans="1:10" s="76" customFormat="1" ht="14.4" x14ac:dyDescent="0.25">
      <c r="A160" s="88">
        <f t="shared" ca="1" si="3"/>
        <v>0</v>
      </c>
      <c r="B160" s="92"/>
      <c r="C160" s="49"/>
      <c r="D160" s="49"/>
      <c r="E160" s="49"/>
      <c r="F160" s="77"/>
      <c r="G160" s="77"/>
      <c r="H160" s="97"/>
      <c r="J160" s="97"/>
    </row>
    <row r="161" spans="1:10" s="76" customFormat="1" ht="14.4" x14ac:dyDescent="0.25">
      <c r="A161" s="88">
        <f t="shared" ca="1" si="3"/>
        <v>0</v>
      </c>
      <c r="B161" s="92"/>
      <c r="C161" s="49"/>
      <c r="D161" s="49"/>
      <c r="E161" s="49"/>
      <c r="F161" s="77"/>
      <c r="G161" s="77"/>
      <c r="H161" s="97"/>
      <c r="J161" s="97"/>
    </row>
    <row r="162" spans="1:10" s="76" customFormat="1" ht="14.4" x14ac:dyDescent="0.25">
      <c r="A162" s="88">
        <f t="shared" ca="1" si="3"/>
        <v>0</v>
      </c>
      <c r="B162" s="92"/>
      <c r="C162" s="49"/>
      <c r="D162" s="49"/>
      <c r="E162" s="49"/>
      <c r="F162" s="77"/>
      <c r="G162" s="77"/>
      <c r="H162" s="97"/>
      <c r="J162" s="97"/>
    </row>
    <row r="163" spans="1:10" s="76" customFormat="1" ht="14.4" x14ac:dyDescent="0.25">
      <c r="A163" s="88">
        <f t="shared" ca="1" si="3"/>
        <v>0</v>
      </c>
      <c r="B163" s="92"/>
      <c r="C163" s="49"/>
      <c r="D163" s="49"/>
      <c r="E163" s="49"/>
      <c r="F163" s="77"/>
      <c r="G163" s="77"/>
      <c r="H163" s="97"/>
      <c r="J163" s="97"/>
    </row>
    <row r="164" spans="1:10" s="76" customFormat="1" ht="14.4" x14ac:dyDescent="0.25">
      <c r="A164" s="88">
        <f t="shared" ca="1" si="3"/>
        <v>0</v>
      </c>
      <c r="B164" s="92"/>
      <c r="C164" s="49"/>
      <c r="D164" s="49"/>
      <c r="E164" s="49"/>
      <c r="F164" s="77"/>
      <c r="G164" s="77"/>
      <c r="H164" s="97"/>
      <c r="J164" s="97"/>
    </row>
    <row r="165" spans="1:10" s="76" customFormat="1" ht="14.4" x14ac:dyDescent="0.25">
      <c r="A165" s="88">
        <f t="shared" ca="1" si="3"/>
        <v>0</v>
      </c>
      <c r="B165" s="92"/>
      <c r="C165" s="49"/>
      <c r="D165" s="49"/>
      <c r="E165" s="49"/>
      <c r="F165" s="77"/>
      <c r="G165" s="77"/>
      <c r="H165" s="97"/>
      <c r="J165" s="97"/>
    </row>
    <row r="166" spans="1:10" s="76" customFormat="1" ht="14.4" x14ac:dyDescent="0.25">
      <c r="A166" s="88">
        <f ca="1">OFFSET($C166,0,$Z$5-1)</f>
        <v>0</v>
      </c>
      <c r="B166" s="92"/>
      <c r="C166" s="83"/>
      <c r="D166" s="49"/>
      <c r="E166" s="49"/>
      <c r="F166" s="77"/>
      <c r="G166" s="77"/>
      <c r="H166" s="97"/>
      <c r="J166" s="97"/>
    </row>
    <row r="167" spans="1:10" s="76" customFormat="1" ht="14.4" x14ac:dyDescent="0.25">
      <c r="A167" s="88">
        <f ca="1">OFFSET($C167,0,$Z$5-1)</f>
        <v>0</v>
      </c>
      <c r="B167" s="92"/>
      <c r="C167" s="49"/>
      <c r="D167" s="49"/>
      <c r="E167" s="49" t="s">
        <v>37</v>
      </c>
      <c r="F167" s="77"/>
      <c r="G167" s="77"/>
      <c r="H167" s="97"/>
      <c r="J167" s="97"/>
    </row>
    <row r="168" spans="1:10" s="76" customFormat="1" ht="14.4" x14ac:dyDescent="0.25">
      <c r="A168" s="88">
        <f ca="1">OFFSET($C168,0,$Z$5-1)</f>
        <v>0</v>
      </c>
      <c r="B168" s="92"/>
      <c r="C168" s="49"/>
      <c r="D168" s="49"/>
      <c r="E168" s="49"/>
      <c r="F168" s="77"/>
      <c r="G168" s="77"/>
      <c r="H168" s="97"/>
      <c r="J168" s="97"/>
    </row>
    <row r="169" spans="1:10" s="76" customFormat="1" ht="14.4" x14ac:dyDescent="0.25">
      <c r="A169" s="88">
        <f t="shared" ca="1" si="3"/>
        <v>0</v>
      </c>
      <c r="B169" s="92"/>
      <c r="C169" s="49"/>
      <c r="D169" s="49"/>
      <c r="E169" s="49"/>
      <c r="F169" s="77"/>
      <c r="G169" s="77"/>
      <c r="H169" s="97"/>
      <c r="J169" s="97"/>
    </row>
    <row r="170" spans="1:10" s="76" customFormat="1" ht="14.4" x14ac:dyDescent="0.25">
      <c r="A170" s="88">
        <f t="shared" ca="1" si="3"/>
        <v>0</v>
      </c>
      <c r="B170" s="92"/>
      <c r="C170" s="49"/>
      <c r="D170" s="49"/>
      <c r="E170" s="49"/>
      <c r="F170" s="77"/>
      <c r="G170" s="77"/>
      <c r="H170" s="97"/>
      <c r="J170" s="97"/>
    </row>
    <row r="171" spans="1:10" s="76" customFormat="1" ht="14.4" x14ac:dyDescent="0.25">
      <c r="A171" s="88">
        <f t="shared" ca="1" si="3"/>
        <v>0</v>
      </c>
      <c r="B171" s="92"/>
      <c r="C171" s="49"/>
      <c r="D171" s="49"/>
      <c r="E171" s="49"/>
      <c r="F171" s="77"/>
      <c r="G171" s="77"/>
      <c r="H171" s="97"/>
      <c r="J171" s="97"/>
    </row>
    <row r="172" spans="1:10" s="76" customFormat="1" ht="14.4" x14ac:dyDescent="0.25">
      <c r="A172" s="88">
        <f t="shared" ca="1" si="3"/>
        <v>0</v>
      </c>
      <c r="B172" s="92"/>
      <c r="C172" s="49"/>
      <c r="D172" s="49"/>
      <c r="E172" s="49"/>
      <c r="F172" s="77"/>
      <c r="G172" s="77"/>
      <c r="H172" s="97"/>
      <c r="J172" s="97"/>
    </row>
    <row r="173" spans="1:10" s="76" customFormat="1" ht="14.4" x14ac:dyDescent="0.25">
      <c r="A173" s="88">
        <f t="shared" ca="1" si="3"/>
        <v>0</v>
      </c>
      <c r="B173" s="92"/>
      <c r="C173" s="49"/>
      <c r="D173" s="49"/>
      <c r="E173" s="49"/>
      <c r="F173" s="77"/>
      <c r="G173" s="77"/>
      <c r="H173" s="97"/>
      <c r="J173" s="97"/>
    </row>
    <row r="174" spans="1:10" s="76" customFormat="1" ht="14.4" x14ac:dyDescent="0.25">
      <c r="A174" s="88">
        <f t="shared" ca="1" si="3"/>
        <v>0</v>
      </c>
      <c r="B174" s="92"/>
      <c r="C174" s="49"/>
      <c r="D174" s="49"/>
      <c r="E174" s="49"/>
      <c r="F174" s="77"/>
      <c r="G174" s="77"/>
      <c r="H174" s="97"/>
      <c r="J174" s="97"/>
    </row>
    <row r="175" spans="1:10" s="76" customFormat="1" ht="14.4" x14ac:dyDescent="0.25">
      <c r="A175" s="88">
        <f t="shared" ca="1" si="3"/>
        <v>0</v>
      </c>
      <c r="B175" s="92"/>
      <c r="C175" s="49"/>
      <c r="D175" s="49"/>
      <c r="E175" s="49"/>
      <c r="F175" s="77"/>
      <c r="G175" s="77"/>
      <c r="H175" s="97"/>
      <c r="J175" s="97"/>
    </row>
    <row r="176" spans="1:10" s="76" customFormat="1" ht="14.4" x14ac:dyDescent="0.25">
      <c r="A176" s="88">
        <f t="shared" ca="1" si="3"/>
        <v>0</v>
      </c>
      <c r="B176" s="92"/>
      <c r="C176" s="49"/>
      <c r="D176" s="49"/>
      <c r="E176" s="49"/>
      <c r="F176" s="77"/>
      <c r="G176" s="77"/>
      <c r="H176" s="97"/>
      <c r="J176" s="97"/>
    </row>
    <row r="177" spans="1:10" s="76" customFormat="1" ht="14.4" x14ac:dyDescent="0.25">
      <c r="A177" s="88">
        <f t="shared" ca="1" si="3"/>
        <v>0</v>
      </c>
      <c r="B177" s="92"/>
      <c r="C177" s="49"/>
      <c r="D177" s="49"/>
      <c r="E177" s="49"/>
      <c r="F177" s="77"/>
      <c r="G177" s="77"/>
      <c r="H177" s="97"/>
      <c r="J177" s="97"/>
    </row>
    <row r="178" spans="1:10" s="76" customFormat="1" ht="14.4" x14ac:dyDescent="0.25">
      <c r="A178" s="88">
        <f t="shared" ca="1" si="3"/>
        <v>0</v>
      </c>
      <c r="B178" s="92"/>
      <c r="C178" s="49"/>
      <c r="D178" s="49"/>
      <c r="E178" s="49"/>
      <c r="F178" s="77"/>
      <c r="G178" s="77"/>
      <c r="H178" s="97"/>
      <c r="J178" s="97"/>
    </row>
    <row r="179" spans="1:10" s="76" customFormat="1" ht="14.4" x14ac:dyDescent="0.25">
      <c r="A179" s="88">
        <f t="shared" ca="1" si="3"/>
        <v>0</v>
      </c>
      <c r="B179" s="92"/>
      <c r="C179" s="49"/>
      <c r="D179" s="49"/>
      <c r="E179" s="49"/>
      <c r="F179" s="77"/>
      <c r="G179" s="77"/>
      <c r="H179" s="97"/>
      <c r="J179" s="97"/>
    </row>
    <row r="180" spans="1:10" s="76" customFormat="1" ht="14.4" x14ac:dyDescent="0.25">
      <c r="A180" s="88">
        <f t="shared" ca="1" si="3"/>
        <v>0</v>
      </c>
      <c r="B180" s="92"/>
      <c r="C180" s="49"/>
      <c r="D180" s="49"/>
      <c r="E180" s="49"/>
      <c r="F180" s="77"/>
      <c r="G180" s="77"/>
      <c r="H180" s="97"/>
      <c r="J180" s="97"/>
    </row>
    <row r="181" spans="1:10" s="76" customFormat="1" ht="14.4" x14ac:dyDescent="0.25">
      <c r="A181" s="88">
        <f t="shared" ca="1" si="3"/>
        <v>0</v>
      </c>
      <c r="B181" s="92"/>
      <c r="C181" s="49"/>
      <c r="D181" s="49"/>
      <c r="E181" s="49"/>
      <c r="F181" s="77"/>
      <c r="G181" s="77"/>
      <c r="H181" s="97"/>
      <c r="J181" s="97"/>
    </row>
    <row r="182" spans="1:10" s="76" customFormat="1" ht="14.4" x14ac:dyDescent="0.25">
      <c r="A182" s="88">
        <f t="shared" ca="1" si="3"/>
        <v>0</v>
      </c>
      <c r="B182" s="92"/>
      <c r="C182" s="49"/>
      <c r="D182" s="49"/>
      <c r="E182" s="49"/>
      <c r="F182" s="77"/>
      <c r="G182" s="77"/>
      <c r="H182" s="97"/>
      <c r="J182" s="97"/>
    </row>
    <row r="183" spans="1:10" s="76" customFormat="1" ht="14.4" x14ac:dyDescent="0.25">
      <c r="A183" s="88">
        <f t="shared" ca="1" si="3"/>
        <v>0</v>
      </c>
      <c r="B183" s="92"/>
      <c r="C183" s="49"/>
      <c r="D183" s="49"/>
      <c r="E183" s="49"/>
      <c r="F183" s="77"/>
      <c r="G183" s="77"/>
      <c r="H183" s="97"/>
      <c r="J183" s="97"/>
    </row>
    <row r="184" spans="1:10" s="76" customFormat="1" ht="14.4" x14ac:dyDescent="0.25">
      <c r="A184" s="88">
        <f t="shared" ca="1" si="3"/>
        <v>0</v>
      </c>
      <c r="B184" s="92"/>
      <c r="C184" s="49"/>
      <c r="D184" s="49"/>
      <c r="E184" s="49"/>
      <c r="F184" s="77"/>
      <c r="G184" s="77"/>
      <c r="H184" s="97"/>
      <c r="J184" s="97"/>
    </row>
    <row r="185" spans="1:10" s="76" customFormat="1" ht="14.4" x14ac:dyDescent="0.25">
      <c r="A185" s="88">
        <f t="shared" ca="1" si="3"/>
        <v>0</v>
      </c>
      <c r="B185" s="92"/>
      <c r="C185" s="49"/>
      <c r="D185" s="49"/>
      <c r="E185" s="49"/>
      <c r="F185" s="77"/>
      <c r="G185" s="77"/>
      <c r="H185" s="97"/>
      <c r="J185" s="97"/>
    </row>
    <row r="186" spans="1:10" s="76" customFormat="1" ht="14.4" x14ac:dyDescent="0.25">
      <c r="A186" s="88">
        <f t="shared" ca="1" si="3"/>
        <v>0</v>
      </c>
      <c r="B186" s="92"/>
      <c r="C186" s="49"/>
      <c r="D186" s="49"/>
      <c r="E186" s="49"/>
      <c r="F186" s="77"/>
      <c r="G186" s="77"/>
      <c r="H186" s="97"/>
      <c r="J186" s="97"/>
    </row>
    <row r="187" spans="1:10" s="76" customFormat="1" ht="14.4" x14ac:dyDescent="0.25">
      <c r="A187" s="88">
        <f t="shared" ca="1" si="3"/>
        <v>0</v>
      </c>
      <c r="B187" s="92"/>
      <c r="C187" s="49"/>
      <c r="D187" s="49"/>
      <c r="E187" s="49"/>
      <c r="F187" s="77"/>
      <c r="G187" s="77"/>
      <c r="H187" s="97"/>
      <c r="J187" s="97"/>
    </row>
    <row r="188" spans="1:10" s="76" customFormat="1" ht="14.4" x14ac:dyDescent="0.25">
      <c r="A188" s="88">
        <f t="shared" ca="1" si="3"/>
        <v>0</v>
      </c>
      <c r="B188" s="92"/>
      <c r="C188" s="49"/>
      <c r="D188" s="49"/>
      <c r="E188" s="49"/>
      <c r="F188" s="77"/>
      <c r="G188" s="77"/>
      <c r="H188" s="97"/>
      <c r="J188" s="97"/>
    </row>
    <row r="189" spans="1:10" s="76" customFormat="1" ht="14.4" x14ac:dyDescent="0.25">
      <c r="A189" s="88">
        <f t="shared" ca="1" si="3"/>
        <v>0</v>
      </c>
      <c r="B189" s="92"/>
      <c r="C189" s="49"/>
      <c r="D189" s="49"/>
      <c r="E189" s="49"/>
      <c r="F189" s="77"/>
      <c r="G189" s="77"/>
      <c r="H189" s="97"/>
      <c r="J189" s="97"/>
    </row>
    <row r="190" spans="1:10" s="76" customFormat="1" ht="14.4" x14ac:dyDescent="0.25">
      <c r="A190" s="88">
        <f t="shared" ca="1" si="3"/>
        <v>0</v>
      </c>
      <c r="B190" s="92"/>
      <c r="C190" s="49"/>
      <c r="D190" s="49"/>
      <c r="E190" s="49"/>
      <c r="F190" s="77"/>
      <c r="G190" s="77"/>
      <c r="H190" s="97"/>
      <c r="J190" s="97"/>
    </row>
    <row r="191" spans="1:10" s="76" customFormat="1" ht="14.4" x14ac:dyDescent="0.25">
      <c r="A191" s="88">
        <f t="shared" ca="1" si="3"/>
        <v>0</v>
      </c>
      <c r="B191" s="92"/>
      <c r="C191" s="49"/>
      <c r="D191" s="49"/>
      <c r="E191" s="49"/>
      <c r="F191" s="77"/>
      <c r="G191" s="77"/>
      <c r="H191" s="97"/>
      <c r="J191" s="97"/>
    </row>
    <row r="192" spans="1:10" s="76" customFormat="1" ht="14.4" x14ac:dyDescent="0.25">
      <c r="A192" s="88">
        <f t="shared" ca="1" si="3"/>
        <v>0</v>
      </c>
      <c r="B192" s="92"/>
      <c r="C192" s="49"/>
      <c r="D192" s="49"/>
      <c r="E192" s="49"/>
      <c r="F192" s="77"/>
      <c r="G192" s="77"/>
      <c r="H192" s="97"/>
      <c r="J192" s="97"/>
    </row>
    <row r="193" spans="1:10" s="76" customFormat="1" ht="14.4" x14ac:dyDescent="0.25">
      <c r="A193" s="88">
        <f t="shared" ca="1" si="3"/>
        <v>0</v>
      </c>
      <c r="B193" s="92"/>
      <c r="C193" s="49"/>
      <c r="D193" s="49"/>
      <c r="E193" s="49"/>
      <c r="F193" s="77"/>
      <c r="G193" s="77"/>
      <c r="H193" s="97"/>
      <c r="J193" s="97"/>
    </row>
    <row r="194" spans="1:10" s="76" customFormat="1" ht="14.4" x14ac:dyDescent="0.25">
      <c r="A194" s="88">
        <f t="shared" ca="1" si="3"/>
        <v>0</v>
      </c>
      <c r="B194" s="92"/>
      <c r="C194" s="49"/>
      <c r="D194" s="49"/>
      <c r="E194" s="49"/>
      <c r="F194" s="77"/>
      <c r="G194" s="77"/>
      <c r="H194" s="97"/>
      <c r="J194" s="97"/>
    </row>
    <row r="195" spans="1:10" s="76" customFormat="1" ht="14.4" x14ac:dyDescent="0.25">
      <c r="A195" s="88">
        <f t="shared" ca="1" si="3"/>
        <v>0</v>
      </c>
      <c r="B195" s="92"/>
      <c r="C195" s="49"/>
      <c r="D195" s="49"/>
      <c r="E195" s="49"/>
      <c r="F195" s="77"/>
      <c r="G195" s="77"/>
      <c r="H195" s="97"/>
      <c r="J195" s="97"/>
    </row>
    <row r="196" spans="1:10" s="76" customFormat="1" ht="14.4" x14ac:dyDescent="0.25">
      <c r="A196" s="88">
        <f t="shared" ca="1" si="3"/>
        <v>0</v>
      </c>
      <c r="B196" s="92"/>
      <c r="C196" s="49"/>
      <c r="D196" s="49"/>
      <c r="E196" s="49"/>
      <c r="F196" s="77"/>
      <c r="G196" s="77"/>
      <c r="H196" s="97"/>
      <c r="J196" s="97"/>
    </row>
    <row r="197" spans="1:10" s="76" customFormat="1" ht="14.4" x14ac:dyDescent="0.25">
      <c r="A197" s="88">
        <f t="shared" ca="1" si="3"/>
        <v>0</v>
      </c>
      <c r="B197" s="92"/>
      <c r="C197" s="49"/>
      <c r="D197" s="49"/>
      <c r="E197" s="49"/>
      <c r="F197" s="77"/>
      <c r="G197" s="77"/>
      <c r="H197" s="97"/>
      <c r="J197" s="97"/>
    </row>
    <row r="198" spans="1:10" s="76" customFormat="1" ht="14.4" x14ac:dyDescent="0.25">
      <c r="A198" s="88">
        <f t="shared" ca="1" si="3"/>
        <v>0</v>
      </c>
      <c r="B198" s="92"/>
      <c r="C198" s="49"/>
      <c r="D198" s="49"/>
      <c r="E198" s="49"/>
      <c r="F198" s="77"/>
      <c r="G198" s="77"/>
      <c r="H198" s="97"/>
      <c r="J198" s="97"/>
    </row>
    <row r="199" spans="1:10" s="76" customFormat="1" ht="14.4" x14ac:dyDescent="0.25">
      <c r="A199" s="88">
        <f t="shared" ca="1" si="3"/>
        <v>0</v>
      </c>
      <c r="B199" s="92"/>
      <c r="C199" s="49"/>
      <c r="D199" s="49"/>
      <c r="E199" s="49"/>
      <c r="F199" s="77"/>
      <c r="G199" s="77"/>
      <c r="H199" s="97"/>
      <c r="J199" s="97"/>
    </row>
    <row r="200" spans="1:10" s="76" customFormat="1" ht="14.4" x14ac:dyDescent="0.25">
      <c r="A200" s="88">
        <f t="shared" ca="1" si="3"/>
        <v>0</v>
      </c>
      <c r="B200" s="92"/>
      <c r="C200" s="49"/>
      <c r="D200" s="49"/>
      <c r="E200" s="49"/>
      <c r="F200" s="77"/>
      <c r="G200" s="77"/>
      <c r="H200" s="97"/>
      <c r="J200" s="97"/>
    </row>
    <row r="201" spans="1:10" s="76" customFormat="1" ht="14.4" x14ac:dyDescent="0.25">
      <c r="A201" s="88">
        <f t="shared" ca="1" si="3"/>
        <v>0</v>
      </c>
      <c r="B201" s="92"/>
      <c r="C201" s="49"/>
      <c r="D201" s="49"/>
      <c r="E201" s="49"/>
      <c r="F201" s="77"/>
      <c r="G201" s="77"/>
      <c r="H201" s="97"/>
      <c r="J201" s="97"/>
    </row>
    <row r="202" spans="1:10" s="76" customFormat="1" ht="14.4" x14ac:dyDescent="0.25">
      <c r="A202" s="88">
        <f t="shared" ca="1" si="3"/>
        <v>0</v>
      </c>
      <c r="B202" s="92"/>
      <c r="C202" s="49"/>
      <c r="D202" s="49"/>
      <c r="E202" s="49"/>
      <c r="F202" s="77"/>
      <c r="G202" s="77"/>
      <c r="H202" s="97"/>
      <c r="J202" s="97"/>
    </row>
    <row r="203" spans="1:10" s="76" customFormat="1" ht="14.4" x14ac:dyDescent="0.25">
      <c r="A203" s="88">
        <f t="shared" ca="1" si="3"/>
        <v>0</v>
      </c>
      <c r="B203" s="92"/>
      <c r="C203" s="49"/>
      <c r="D203" s="49"/>
      <c r="E203" s="49"/>
      <c r="F203" s="77"/>
      <c r="G203" s="77"/>
      <c r="H203" s="97"/>
      <c r="J203" s="97"/>
    </row>
    <row r="204" spans="1:10" s="76" customFormat="1" ht="14.4" x14ac:dyDescent="0.25">
      <c r="A204" s="88">
        <f t="shared" ca="1" si="3"/>
        <v>0</v>
      </c>
      <c r="B204" s="92"/>
      <c r="C204" s="49"/>
      <c r="D204" s="49"/>
      <c r="E204" s="49"/>
      <c r="F204" s="77"/>
      <c r="G204" s="77"/>
      <c r="H204" s="97"/>
      <c r="J204" s="97"/>
    </row>
    <row r="205" spans="1:10" s="76" customFormat="1" ht="14.4" x14ac:dyDescent="0.25">
      <c r="A205" s="88">
        <f t="shared" ca="1" si="3"/>
        <v>0</v>
      </c>
      <c r="B205" s="92"/>
      <c r="C205" s="49"/>
      <c r="D205" s="49"/>
      <c r="E205" s="49"/>
      <c r="F205" s="77"/>
      <c r="G205" s="77"/>
      <c r="H205" s="97"/>
      <c r="J205" s="97"/>
    </row>
    <row r="206" spans="1:10" s="76" customFormat="1" ht="14.4" x14ac:dyDescent="0.25">
      <c r="A206" s="88">
        <f t="shared" ca="1" si="3"/>
        <v>0</v>
      </c>
      <c r="B206" s="92"/>
      <c r="C206" s="49"/>
      <c r="D206" s="49"/>
      <c r="E206" s="49"/>
      <c r="F206" s="77"/>
      <c r="G206" s="77"/>
      <c r="H206" s="97"/>
      <c r="J206" s="97"/>
    </row>
    <row r="207" spans="1:10" s="76" customFormat="1" ht="14.4" x14ac:dyDescent="0.25">
      <c r="A207" s="88">
        <f t="shared" ca="1" si="3"/>
        <v>0</v>
      </c>
      <c r="B207" s="92"/>
      <c r="C207" s="49"/>
      <c r="D207" s="49"/>
      <c r="E207" s="49"/>
      <c r="F207" s="77"/>
      <c r="G207" s="77"/>
      <c r="H207" s="97"/>
      <c r="J207" s="97"/>
    </row>
    <row r="208" spans="1:10" s="76" customFormat="1" ht="14.4" x14ac:dyDescent="0.25">
      <c r="A208" s="88">
        <f t="shared" ca="1" si="3"/>
        <v>0</v>
      </c>
      <c r="B208" s="92"/>
      <c r="C208" s="49"/>
      <c r="D208" s="49"/>
      <c r="E208" s="49"/>
      <c r="F208" s="77"/>
      <c r="G208" s="77"/>
      <c r="H208" s="97"/>
      <c r="J208" s="97"/>
    </row>
    <row r="209" spans="1:26" s="76" customFormat="1" ht="14.4" x14ac:dyDescent="0.25">
      <c r="A209" s="88">
        <f t="shared" ca="1" si="3"/>
        <v>0</v>
      </c>
      <c r="B209" s="92"/>
      <c r="C209" s="49"/>
      <c r="D209" s="49"/>
      <c r="E209" s="49"/>
      <c r="F209" s="77"/>
      <c r="G209" s="77"/>
      <c r="H209" s="97"/>
      <c r="J209" s="97"/>
    </row>
    <row r="210" spans="1:26" s="76" customFormat="1" ht="14.4" x14ac:dyDescent="0.25">
      <c r="A210" s="88">
        <f t="shared" ca="1" si="3"/>
        <v>0</v>
      </c>
      <c r="B210" s="92"/>
      <c r="C210" s="49"/>
      <c r="D210" s="49"/>
      <c r="E210" s="49"/>
      <c r="F210" s="77"/>
      <c r="G210" s="77"/>
      <c r="H210" s="97"/>
      <c r="J210" s="97"/>
    </row>
    <row r="211" spans="1:26" s="76" customFormat="1" ht="14.4" x14ac:dyDescent="0.25">
      <c r="A211" s="88">
        <f t="shared" ref="A211:A240" ca="1" si="4">OFFSET($C211,0,$Z$5-1)</f>
        <v>0</v>
      </c>
      <c r="B211" s="92"/>
      <c r="C211" s="49"/>
      <c r="D211" s="49"/>
      <c r="E211" s="49"/>
      <c r="F211" s="77"/>
      <c r="G211" s="77"/>
      <c r="H211" s="97"/>
      <c r="J211" s="97"/>
    </row>
    <row r="212" spans="1:26" s="107" customFormat="1" ht="27.6" x14ac:dyDescent="0.25">
      <c r="A212" s="137" t="str">
        <f t="shared" ca="1" si="4"/>
        <v>Management Developement Questionnaire (MDQ) : Évaluation</v>
      </c>
      <c r="B212" s="138"/>
      <c r="C212" s="137" t="s">
        <v>232</v>
      </c>
      <c r="D212" s="137" t="s">
        <v>233</v>
      </c>
      <c r="E212" s="137"/>
      <c r="F212" s="137"/>
      <c r="G212" s="137"/>
      <c r="H212" s="106"/>
      <c r="J212" s="108"/>
      <c r="Z212" s="84"/>
    </row>
    <row r="213" spans="1:26" s="76" customFormat="1" ht="14.4" x14ac:dyDescent="0.25">
      <c r="A213" s="88" t="str">
        <f ca="1">OFFSET($C213,0,$Z$5-1)</f>
        <v>Paramètre</v>
      </c>
      <c r="B213" s="92"/>
      <c r="C213" s="49" t="s">
        <v>41</v>
      </c>
      <c r="D213" s="49" t="s">
        <v>75</v>
      </c>
      <c r="E213" s="49"/>
      <c r="F213" s="77"/>
      <c r="G213" s="77"/>
      <c r="H213" s="97"/>
      <c r="J213" s="97"/>
    </row>
    <row r="214" spans="1:26" s="76" customFormat="1" ht="14.4" x14ac:dyDescent="0.25">
      <c r="A214" s="88" t="str">
        <f t="shared" ca="1" si="4"/>
        <v>Description</v>
      </c>
      <c r="B214" s="92"/>
      <c r="C214" s="49" t="s">
        <v>23</v>
      </c>
      <c r="D214" s="49" t="s">
        <v>22</v>
      </c>
      <c r="E214" s="49"/>
      <c r="F214" s="77"/>
      <c r="G214" s="77"/>
      <c r="H214" s="97"/>
      <c r="J214" s="97"/>
    </row>
    <row r="215" spans="1:26" s="76" customFormat="1" ht="14.4" x14ac:dyDescent="0.25">
      <c r="A215" s="88" t="str">
        <f t="shared" ca="1" si="4"/>
        <v>Gestion du changement</v>
      </c>
      <c r="B215" s="92"/>
      <c r="C215" s="49" t="s">
        <v>42</v>
      </c>
      <c r="D215" s="49" t="s">
        <v>76</v>
      </c>
      <c r="E215" s="49"/>
      <c r="F215" s="77"/>
      <c r="G215" s="77"/>
      <c r="H215" s="97"/>
      <c r="J215" s="97"/>
    </row>
    <row r="216" spans="1:26" s="76" customFormat="1" ht="14.4" x14ac:dyDescent="0.25">
      <c r="A216" s="88" t="str">
        <f t="shared" ca="1" si="4"/>
        <v>Planification et organisation</v>
      </c>
      <c r="B216" s="92"/>
      <c r="C216" s="49" t="s">
        <v>43</v>
      </c>
      <c r="D216" s="49" t="s">
        <v>77</v>
      </c>
      <c r="E216" s="49"/>
      <c r="F216" s="77"/>
      <c r="G216" s="77"/>
      <c r="H216" s="97"/>
      <c r="J216" s="97"/>
    </row>
    <row r="217" spans="1:26" s="76" customFormat="1" ht="14.4" x14ac:dyDescent="0.25">
      <c r="A217" s="88" t="str">
        <f t="shared" ca="1" si="4"/>
        <v>Compétences sociales</v>
      </c>
      <c r="B217" s="92"/>
      <c r="C217" s="49" t="s">
        <v>44</v>
      </c>
      <c r="D217" s="49" t="s">
        <v>31</v>
      </c>
      <c r="E217" s="49"/>
      <c r="F217" s="77"/>
      <c r="G217" s="77"/>
      <c r="H217" s="97"/>
      <c r="J217" s="97"/>
    </row>
    <row r="218" spans="1:26" s="76" customFormat="1" ht="14.4" x14ac:dyDescent="0.25">
      <c r="A218" s="88" t="str">
        <f t="shared" ca="1" si="4"/>
        <v>Focalisation sur le résultat</v>
      </c>
      <c r="B218" s="92"/>
      <c r="C218" s="49" t="s">
        <v>45</v>
      </c>
      <c r="D218" s="49" t="s">
        <v>78</v>
      </c>
      <c r="E218" s="49"/>
      <c r="F218" s="77"/>
      <c r="G218" s="77"/>
      <c r="H218" s="97"/>
      <c r="J218" s="97"/>
    </row>
    <row r="219" spans="1:26" s="76" customFormat="1" ht="14.4" x14ac:dyDescent="0.25">
      <c r="A219" s="88" t="str">
        <f t="shared" ca="1" si="4"/>
        <v>Leadership</v>
      </c>
      <c r="B219" s="92"/>
      <c r="C219" s="49" t="s">
        <v>38</v>
      </c>
      <c r="D219" s="49" t="s">
        <v>38</v>
      </c>
      <c r="E219" s="49"/>
      <c r="F219" s="77"/>
      <c r="G219" s="77"/>
      <c r="H219" s="97"/>
      <c r="J219" s="97"/>
    </row>
    <row r="220" spans="1:26" s="76" customFormat="1" ht="14.4" x14ac:dyDescent="0.25">
      <c r="A220" s="88" t="str">
        <f t="shared" ca="1" si="4"/>
        <v>Facteur-clé</v>
      </c>
      <c r="B220" s="92"/>
      <c r="C220" s="49" t="s">
        <v>46</v>
      </c>
      <c r="D220" s="49" t="s">
        <v>79</v>
      </c>
      <c r="E220" s="49"/>
      <c r="F220" s="77"/>
      <c r="G220" s="77"/>
      <c r="H220" s="97"/>
      <c r="J220" s="97"/>
    </row>
    <row r="221" spans="1:26" s="76" customFormat="1" ht="14.4" x14ac:dyDescent="0.25">
      <c r="A221" s="88" t="str">
        <f t="shared" ca="1" si="4"/>
        <v>M1 : Esprit d'initiative</v>
      </c>
      <c r="B221" s="92"/>
      <c r="C221" s="49" t="s">
        <v>111</v>
      </c>
      <c r="D221" s="49" t="s">
        <v>112</v>
      </c>
      <c r="E221" s="49"/>
      <c r="F221" s="77"/>
      <c r="G221" s="77"/>
      <c r="H221" s="97"/>
      <c r="J221" s="97"/>
    </row>
    <row r="222" spans="1:26" s="76" customFormat="1" ht="14.4" x14ac:dyDescent="0.25">
      <c r="A222" s="88" t="str">
        <f t="shared" ca="1" si="4"/>
        <v>M2 : Aptitude au risque</v>
      </c>
      <c r="B222" s="92"/>
      <c r="C222" s="49" t="s">
        <v>113</v>
      </c>
      <c r="D222" s="49" t="s">
        <v>114</v>
      </c>
      <c r="E222" s="49"/>
      <c r="F222" s="77"/>
      <c r="G222" s="77"/>
      <c r="H222" s="97"/>
      <c r="J222" s="97"/>
    </row>
    <row r="223" spans="1:26" s="76" customFormat="1" ht="14.4" x14ac:dyDescent="0.25">
      <c r="A223" s="88" t="str">
        <f t="shared" ca="1" si="4"/>
        <v>M3 : Créativité et capacité d'innovation</v>
      </c>
      <c r="B223" s="92"/>
      <c r="C223" s="49" t="s">
        <v>115</v>
      </c>
      <c r="D223" s="49" t="s">
        <v>116</v>
      </c>
      <c r="E223" s="49"/>
      <c r="F223" s="77"/>
      <c r="G223" s="77"/>
      <c r="H223" s="97"/>
      <c r="J223" s="97"/>
    </row>
    <row r="224" spans="1:26" s="76" customFormat="1" ht="14.4" x14ac:dyDescent="0.25">
      <c r="A224" s="88" t="str">
        <f t="shared" ca="1" si="4"/>
        <v>M4 : Capacité d'adaptation</v>
      </c>
      <c r="B224" s="92"/>
      <c r="C224" s="49" t="s">
        <v>142</v>
      </c>
      <c r="D224" s="49" t="s">
        <v>117</v>
      </c>
      <c r="E224" s="49"/>
      <c r="F224" s="77"/>
      <c r="G224" s="77"/>
      <c r="H224" s="97"/>
      <c r="J224" s="97"/>
    </row>
    <row r="225" spans="1:10" s="76" customFormat="1" ht="14.4" x14ac:dyDescent="0.25">
      <c r="A225" s="88" t="str">
        <f t="shared" ca="1" si="4"/>
        <v xml:space="preserve">P1 : Esprit d'analyse </v>
      </c>
      <c r="B225" s="92"/>
      <c r="C225" s="49" t="s">
        <v>39</v>
      </c>
      <c r="D225" s="49" t="s">
        <v>80</v>
      </c>
      <c r="E225" s="49"/>
      <c r="F225" s="77"/>
      <c r="G225" s="77"/>
      <c r="H225" s="97"/>
      <c r="J225" s="97"/>
    </row>
    <row r="226" spans="1:10" s="76" customFormat="1" ht="14.4" x14ac:dyDescent="0.25">
      <c r="A226" s="88" t="str">
        <f t="shared" ca="1" si="4"/>
        <v>P2 : Capacité de décision</v>
      </c>
      <c r="B226" s="92"/>
      <c r="C226" s="49" t="s">
        <v>143</v>
      </c>
      <c r="D226" s="49" t="s">
        <v>81</v>
      </c>
      <c r="E226" s="49"/>
      <c r="F226" s="77"/>
      <c r="G226" s="77"/>
      <c r="H226" s="97"/>
      <c r="J226" s="97"/>
    </row>
    <row r="227" spans="1:10" s="76" customFormat="1" ht="14.4" x14ac:dyDescent="0.25">
      <c r="A227" s="88" t="str">
        <f t="shared" ca="1" si="4"/>
        <v>P3 : Planification</v>
      </c>
      <c r="B227" s="92"/>
      <c r="C227" s="49" t="s">
        <v>40</v>
      </c>
      <c r="D227" s="49" t="s">
        <v>82</v>
      </c>
      <c r="E227" s="49"/>
      <c r="F227" s="77"/>
      <c r="G227" s="77"/>
      <c r="H227" s="97"/>
      <c r="J227" s="97"/>
    </row>
    <row r="228" spans="1:10" s="76" customFormat="1" ht="14.4" x14ac:dyDescent="0.25">
      <c r="A228" s="88" t="str">
        <f t="shared" ca="1" si="4"/>
        <v>P4 : Gestion de la qualité</v>
      </c>
      <c r="B228" s="92"/>
      <c r="C228" s="49" t="s">
        <v>72</v>
      </c>
      <c r="D228" s="49" t="s">
        <v>83</v>
      </c>
      <c r="E228" s="49"/>
      <c r="F228" s="77"/>
      <c r="G228" s="77"/>
      <c r="H228" s="97"/>
      <c r="J228" s="97"/>
    </row>
    <row r="229" spans="1:10" s="76" customFormat="1" ht="14.4" x14ac:dyDescent="0.25">
      <c r="A229" s="88" t="str">
        <f t="shared" ca="1" si="4"/>
        <v>I1 : Communication</v>
      </c>
      <c r="B229" s="92"/>
      <c r="C229" s="49" t="s">
        <v>118</v>
      </c>
      <c r="D229" s="49" t="s">
        <v>119</v>
      </c>
      <c r="E229" s="49"/>
      <c r="F229" s="77"/>
      <c r="G229" s="77"/>
      <c r="H229" s="97"/>
      <c r="J229" s="97"/>
    </row>
    <row r="230" spans="1:10" s="76" customFormat="1" ht="14.4" x14ac:dyDescent="0.25">
      <c r="A230" s="88" t="str">
        <f t="shared" ca="1" si="4"/>
        <v>I2 : Ecoute et soutien</v>
      </c>
      <c r="B230" s="92"/>
      <c r="C230" s="49" t="s">
        <v>120</v>
      </c>
      <c r="D230" s="49" t="s">
        <v>121</v>
      </c>
      <c r="E230" s="49"/>
      <c r="F230" s="77"/>
      <c r="G230" s="77"/>
      <c r="H230" s="97"/>
      <c r="J230" s="97"/>
    </row>
    <row r="231" spans="1:10" s="76" customFormat="1" ht="14.4" x14ac:dyDescent="0.25">
      <c r="A231" s="88" t="str">
        <f t="shared" ca="1" si="4"/>
        <v>I3 : Relationnel et réseaux</v>
      </c>
      <c r="B231" s="92"/>
      <c r="C231" s="49" t="s">
        <v>122</v>
      </c>
      <c r="D231" s="49" t="s">
        <v>123</v>
      </c>
      <c r="E231" s="49"/>
      <c r="F231" s="77"/>
      <c r="G231" s="77"/>
      <c r="H231" s="97"/>
      <c r="J231" s="97"/>
    </row>
    <row r="232" spans="1:10" s="76" customFormat="1" ht="14.4" x14ac:dyDescent="0.25">
      <c r="A232" s="88" t="str">
        <f t="shared" ca="1" si="4"/>
        <v>I4 : Travail en équipe</v>
      </c>
      <c r="B232" s="92"/>
      <c r="C232" s="49" t="s">
        <v>124</v>
      </c>
      <c r="D232" s="49" t="s">
        <v>125</v>
      </c>
      <c r="E232" s="49"/>
      <c r="F232" s="77"/>
      <c r="G232" s="77"/>
      <c r="H232" s="97"/>
      <c r="J232" s="97"/>
    </row>
    <row r="233" spans="1:10" s="76" customFormat="1" ht="14.4" x14ac:dyDescent="0.25">
      <c r="A233" s="88" t="str">
        <f t="shared" ca="1" si="4"/>
        <v>R1 : Réalisation des objectifs</v>
      </c>
      <c r="B233" s="92"/>
      <c r="C233" s="49" t="s">
        <v>126</v>
      </c>
      <c r="D233" s="49" t="s">
        <v>127</v>
      </c>
      <c r="E233" s="49"/>
      <c r="F233" s="77"/>
      <c r="G233" s="77"/>
      <c r="H233" s="97"/>
      <c r="J233" s="97"/>
    </row>
    <row r="234" spans="1:10" s="76" customFormat="1" ht="14.4" x14ac:dyDescent="0.25">
      <c r="A234" s="88" t="str">
        <f t="shared" ca="1" si="4"/>
        <v>R2 : Orientation client</v>
      </c>
      <c r="B234" s="92"/>
      <c r="C234" s="49" t="s">
        <v>128</v>
      </c>
      <c r="D234" s="49" t="s">
        <v>129</v>
      </c>
      <c r="E234" s="49"/>
      <c r="F234" s="77"/>
      <c r="G234" s="77"/>
      <c r="H234" s="97"/>
      <c r="J234" s="97"/>
    </row>
    <row r="235" spans="1:10" s="76" customFormat="1" ht="14.4" x14ac:dyDescent="0.25">
      <c r="A235" s="88" t="str">
        <f t="shared" ca="1" si="4"/>
        <v>R3 : Esprit d'entreprise</v>
      </c>
      <c r="B235" s="92"/>
      <c r="C235" s="49" t="s">
        <v>130</v>
      </c>
      <c r="D235" s="49" t="s">
        <v>131</v>
      </c>
      <c r="E235" s="49"/>
      <c r="F235" s="77"/>
      <c r="G235" s="77"/>
      <c r="H235" s="97"/>
      <c r="J235" s="97"/>
    </row>
    <row r="236" spans="1:10" s="76" customFormat="1" ht="14.4" x14ac:dyDescent="0.25">
      <c r="A236" s="88" t="str">
        <f t="shared" ca="1" si="4"/>
        <v>R4 : Volonté d'apprendre</v>
      </c>
      <c r="B236" s="92"/>
      <c r="C236" s="49" t="s">
        <v>132</v>
      </c>
      <c r="D236" s="49" t="s">
        <v>133</v>
      </c>
      <c r="E236" s="49"/>
      <c r="F236" s="77"/>
      <c r="G236" s="77"/>
      <c r="H236" s="97"/>
      <c r="J236" s="97"/>
    </row>
    <row r="237" spans="1:10" s="76" customFormat="1" ht="14.4" x14ac:dyDescent="0.25">
      <c r="A237" s="88" t="str">
        <f t="shared" ca="1" si="4"/>
        <v>L1 : Autorité et influence</v>
      </c>
      <c r="B237" s="92"/>
      <c r="C237" s="49" t="s">
        <v>134</v>
      </c>
      <c r="D237" s="49" t="s">
        <v>135</v>
      </c>
      <c r="E237" s="49"/>
      <c r="F237" s="77"/>
      <c r="G237" s="77"/>
      <c r="H237" s="97"/>
      <c r="J237" s="97"/>
    </row>
    <row r="238" spans="1:10" s="76" customFormat="1" ht="14.4" x14ac:dyDescent="0.25">
      <c r="A238" s="88" t="str">
        <f t="shared" ca="1" si="4"/>
        <v xml:space="preserve">L2 : Aptitude à motiver et encourager </v>
      </c>
      <c r="B238" s="92"/>
      <c r="C238" s="49" t="s">
        <v>198</v>
      </c>
      <c r="D238" s="49" t="s">
        <v>136</v>
      </c>
      <c r="E238" s="49"/>
      <c r="F238" s="77"/>
      <c r="G238" s="77"/>
      <c r="H238" s="97"/>
      <c r="J238" s="97"/>
    </row>
    <row r="239" spans="1:10" s="76" customFormat="1" ht="14.4" x14ac:dyDescent="0.25">
      <c r="A239" s="88" t="str">
        <f t="shared" ca="1" si="4"/>
        <v xml:space="preserve">L3 : Développement du personnel </v>
      </c>
      <c r="B239" s="92"/>
      <c r="C239" s="49" t="s">
        <v>137</v>
      </c>
      <c r="D239" s="49" t="s">
        <v>138</v>
      </c>
      <c r="E239" s="49"/>
      <c r="F239" s="77"/>
      <c r="G239" s="77"/>
      <c r="H239" s="97"/>
      <c r="J239" s="97"/>
    </row>
    <row r="240" spans="1:10" s="76" customFormat="1" ht="14.4" x14ac:dyDescent="0.25">
      <c r="A240" s="88" t="str">
        <f t="shared" ca="1" si="4"/>
        <v>L4 : Résistance</v>
      </c>
      <c r="B240" s="92"/>
      <c r="C240" s="49" t="s">
        <v>139</v>
      </c>
      <c r="D240" s="49" t="s">
        <v>140</v>
      </c>
      <c r="E240" s="49"/>
      <c r="F240" s="77"/>
      <c r="G240" s="77"/>
      <c r="H240" s="97"/>
      <c r="J240" s="97"/>
    </row>
    <row r="241" spans="1:10" s="76" customFormat="1" ht="14.4" x14ac:dyDescent="0.25">
      <c r="A241" s="88" t="str">
        <f t="shared" ref="A241:A304" ca="1" si="5">OFFSET($C241,0,$Z$5-1)</f>
        <v>IM : Impression Management (désirabilité sociale)</v>
      </c>
      <c r="B241" s="92"/>
      <c r="C241" s="49" t="s">
        <v>85</v>
      </c>
      <c r="D241" s="49" t="s">
        <v>84</v>
      </c>
      <c r="E241" s="49"/>
      <c r="F241" s="77"/>
      <c r="G241" s="77"/>
      <c r="H241" s="97"/>
      <c r="J241" s="97"/>
    </row>
    <row r="242" spans="1:10" s="76" customFormat="1" ht="14.4" x14ac:dyDescent="0.25">
      <c r="A242" s="88" t="str">
        <f t="shared" ca="1" si="5"/>
        <v xml:space="preserve">M : Gestion du changement </v>
      </c>
      <c r="B242" s="92"/>
      <c r="C242" s="49" t="s">
        <v>182</v>
      </c>
      <c r="D242" s="49" t="s">
        <v>186</v>
      </c>
      <c r="E242" s="49"/>
      <c r="F242" s="77"/>
      <c r="G242" s="77"/>
      <c r="H242" s="97"/>
      <c r="J242" s="97"/>
    </row>
    <row r="243" spans="1:10" s="76" customFormat="1" ht="14.4" x14ac:dyDescent="0.25">
      <c r="A243" s="88" t="str">
        <f t="shared" ca="1" si="5"/>
        <v>P : Planification et organisation</v>
      </c>
      <c r="B243" s="92"/>
      <c r="C243" s="49" t="s">
        <v>183</v>
      </c>
      <c r="D243" s="49" t="s">
        <v>187</v>
      </c>
      <c r="E243" s="49"/>
      <c r="F243" s="77"/>
      <c r="G243" s="77"/>
      <c r="H243" s="97"/>
      <c r="J243" s="97"/>
    </row>
    <row r="244" spans="1:10" s="76" customFormat="1" ht="14.4" x14ac:dyDescent="0.25">
      <c r="A244" s="88" t="str">
        <f t="shared" ca="1" si="5"/>
        <v xml:space="preserve">I : Compétences sociales </v>
      </c>
      <c r="B244" s="92"/>
      <c r="C244" s="49" t="s">
        <v>184</v>
      </c>
      <c r="D244" s="49" t="s">
        <v>188</v>
      </c>
      <c r="E244" s="49"/>
      <c r="F244" s="77"/>
      <c r="G244" s="77"/>
      <c r="H244" s="97"/>
      <c r="J244" s="97"/>
    </row>
    <row r="245" spans="1:10" s="76" customFormat="1" ht="14.4" x14ac:dyDescent="0.25">
      <c r="A245" s="88" t="str">
        <f t="shared" ca="1" si="5"/>
        <v>R : Focalisation sur le résultat</v>
      </c>
      <c r="B245" s="92"/>
      <c r="C245" s="49" t="s">
        <v>185</v>
      </c>
      <c r="D245" s="49" t="s">
        <v>189</v>
      </c>
      <c r="E245" s="49"/>
      <c r="F245" s="77"/>
      <c r="G245" s="77"/>
      <c r="H245" s="97"/>
      <c r="J245" s="97"/>
    </row>
    <row r="246" spans="1:10" s="76" customFormat="1" ht="14.4" x14ac:dyDescent="0.25">
      <c r="A246" s="88" t="str">
        <f t="shared" ca="1" si="5"/>
        <v>L : Leadership</v>
      </c>
      <c r="B246" s="92"/>
      <c r="C246" s="49" t="s">
        <v>226</v>
      </c>
      <c r="D246" s="49" t="s">
        <v>190</v>
      </c>
      <c r="E246" s="49"/>
      <c r="F246" s="77"/>
      <c r="G246" s="77"/>
      <c r="H246" s="97"/>
      <c r="J246" s="97"/>
    </row>
    <row r="247" spans="1:10" s="76" customFormat="1" ht="28.8" x14ac:dyDescent="0.25">
      <c r="A247" s="88" t="str">
        <f t="shared" ca="1" si="5"/>
        <v>Agit de façon autonome, a un état d'esprit positif, fait preuve d'esprit d'initiative</v>
      </c>
      <c r="B247" s="92"/>
      <c r="C247" s="83" t="s">
        <v>47</v>
      </c>
      <c r="D247" s="49" t="s">
        <v>86</v>
      </c>
      <c r="E247" s="49"/>
      <c r="F247" s="77"/>
      <c r="G247" s="77"/>
      <c r="H247" s="97"/>
      <c r="J247" s="97"/>
    </row>
    <row r="248" spans="1:10" s="76" customFormat="1" ht="39.6" x14ac:dyDescent="0.25">
      <c r="A248" s="88" t="str">
        <f t="shared" ca="1" si="5"/>
        <v>Prend des risques, remet en question les pratiques reconnues, adapte les règles pour réaliser des progrès</v>
      </c>
      <c r="B248" s="92"/>
      <c r="C248" s="49" t="s">
        <v>48</v>
      </c>
      <c r="D248" s="49" t="s">
        <v>87</v>
      </c>
      <c r="E248" s="49"/>
      <c r="F248" s="77"/>
      <c r="G248" s="77"/>
      <c r="H248" s="97"/>
      <c r="J248" s="97"/>
    </row>
    <row r="249" spans="1:10" s="76" customFormat="1" ht="28.8" x14ac:dyDescent="0.25">
      <c r="A249" s="88" t="str">
        <f t="shared" ca="1" si="5"/>
        <v>Initie des changements, améliore les choses, propose des idées et des solutions créatives</v>
      </c>
      <c r="B249" s="92"/>
      <c r="C249" s="49" t="s">
        <v>49</v>
      </c>
      <c r="D249" s="49" t="s">
        <v>88</v>
      </c>
      <c r="E249" s="49"/>
      <c r="F249" s="77"/>
      <c r="G249" s="77"/>
      <c r="H249" s="97"/>
      <c r="J249" s="97"/>
    </row>
    <row r="250" spans="1:10" s="76" customFormat="1" ht="39.6" x14ac:dyDescent="0.25">
      <c r="A250" s="88" t="str">
        <f t="shared" ca="1" si="5"/>
        <v>S'adapte rapidement au changement, fait preuve de souplesse face aux autres et aux situations qui se présentent</v>
      </c>
      <c r="B250" s="92"/>
      <c r="C250" s="49" t="s">
        <v>50</v>
      </c>
      <c r="D250" s="49" t="s">
        <v>89</v>
      </c>
      <c r="E250" s="49"/>
      <c r="F250" s="77"/>
      <c r="G250" s="77"/>
      <c r="H250" s="97"/>
      <c r="J250" s="97"/>
    </row>
    <row r="251" spans="1:10" s="76" customFormat="1" ht="28.8" x14ac:dyDescent="0.25">
      <c r="A251" s="88" t="str">
        <f t="shared" ca="1" si="5"/>
        <v>Analyse minutieusement les situations, émet des jugements rationnels et prend des décisions logiques</v>
      </c>
      <c r="B251" s="92"/>
      <c r="C251" s="49" t="s">
        <v>51</v>
      </c>
      <c r="D251" s="49" t="s">
        <v>90</v>
      </c>
      <c r="E251" s="49"/>
      <c r="F251" s="77"/>
      <c r="G251" s="77"/>
      <c r="H251" s="97"/>
      <c r="J251" s="97"/>
    </row>
    <row r="252" spans="1:10" s="76" customFormat="1" ht="39.6" x14ac:dyDescent="0.25">
      <c r="A252" s="88" t="str">
        <f t="shared" ca="1" si="5"/>
        <v>Prend des décisions rapidement, dégage un sentiment de confiance, agit de façon autonome en cas de nécessité</v>
      </c>
      <c r="B252" s="92"/>
      <c r="C252" s="49" t="s">
        <v>52</v>
      </c>
      <c r="D252" s="49" t="s">
        <v>91</v>
      </c>
      <c r="E252" s="49"/>
      <c r="F252" s="77"/>
      <c r="G252" s="77"/>
      <c r="H252" s="97"/>
      <c r="J252" s="97"/>
    </row>
    <row r="253" spans="1:10" s="76" customFormat="1" ht="26.4" x14ac:dyDescent="0.25">
      <c r="A253" s="88" t="str">
        <f t="shared" ca="1" si="5"/>
        <v>Elabore des plans de travail et définit des priorités, travaille avec efficacité</v>
      </c>
      <c r="B253" s="92"/>
      <c r="C253" s="49" t="s">
        <v>53</v>
      </c>
      <c r="D253" s="49" t="s">
        <v>92</v>
      </c>
      <c r="E253" s="49"/>
      <c r="F253" s="77"/>
      <c r="G253" s="77"/>
      <c r="H253" s="97"/>
      <c r="J253" s="97"/>
    </row>
    <row r="254" spans="1:10" s="76" customFormat="1" ht="28.8" x14ac:dyDescent="0.25">
      <c r="A254" s="88" t="str">
        <f t="shared" ca="1" si="5"/>
        <v>Est fier/fière de son travail, fait bien son travail, a le sens du détail</v>
      </c>
      <c r="B254" s="92"/>
      <c r="C254" s="49" t="s">
        <v>54</v>
      </c>
      <c r="D254" s="49" t="s">
        <v>93</v>
      </c>
      <c r="E254" s="49"/>
      <c r="F254" s="77"/>
      <c r="G254" s="77"/>
      <c r="H254" s="97"/>
      <c r="J254" s="97"/>
    </row>
    <row r="255" spans="1:10" s="76" customFormat="1" ht="28.8" x14ac:dyDescent="0.25">
      <c r="A255" s="88" t="str">
        <f t="shared" ca="1" si="5"/>
        <v>Communique ses opinions et idées avec assurance, fait des présentations convaincantes</v>
      </c>
      <c r="B255" s="92"/>
      <c r="C255" s="49" t="s">
        <v>55</v>
      </c>
      <c r="D255" s="49" t="s">
        <v>94</v>
      </c>
      <c r="E255" s="49"/>
      <c r="F255" s="77"/>
      <c r="G255" s="77"/>
      <c r="H255" s="97"/>
      <c r="J255" s="97"/>
    </row>
    <row r="256" spans="1:10" s="76" customFormat="1" ht="28.8" x14ac:dyDescent="0.25">
      <c r="A256" s="88" t="str">
        <f t="shared" ca="1" si="5"/>
        <v>Est sensible aux besoins des autres, les implique dans les projets et décisions</v>
      </c>
      <c r="B256" s="92"/>
      <c r="C256" s="49" t="s">
        <v>56</v>
      </c>
      <c r="D256" s="49" t="s">
        <v>95</v>
      </c>
      <c r="E256" s="49"/>
      <c r="F256" s="77"/>
      <c r="G256" s="77"/>
      <c r="H256" s="97"/>
      <c r="J256" s="97"/>
    </row>
    <row r="257" spans="1:10" s="76" customFormat="1" ht="28.8" x14ac:dyDescent="0.25">
      <c r="A257" s="88" t="str">
        <f t="shared" ca="1" si="5"/>
        <v>Crée un relationnel de travail fort, noue rapidement des liens</v>
      </c>
      <c r="B257" s="92"/>
      <c r="C257" s="49" t="s">
        <v>57</v>
      </c>
      <c r="D257" s="49" t="s">
        <v>96</v>
      </c>
      <c r="E257" s="49"/>
      <c r="F257" s="77"/>
      <c r="G257" s="77"/>
      <c r="H257" s="97"/>
      <c r="J257" s="97"/>
    </row>
    <row r="258" spans="1:10" s="76" customFormat="1" ht="28.8" x14ac:dyDescent="0.25">
      <c r="A258" s="88" t="str">
        <f t="shared" ca="1" si="5"/>
        <v>A un bon esprit d'équipe, travaille efficacement en coopération avec d'autres</v>
      </c>
      <c r="B258" s="92"/>
      <c r="C258" s="49" t="s">
        <v>58</v>
      </c>
      <c r="D258" s="49" t="s">
        <v>97</v>
      </c>
      <c r="E258" s="49"/>
      <c r="F258" s="77"/>
      <c r="G258" s="77"/>
      <c r="H258" s="97"/>
      <c r="J258" s="97"/>
    </row>
    <row r="259" spans="1:10" s="76" customFormat="1" ht="28.8" x14ac:dyDescent="0.25">
      <c r="A259" s="88" t="str">
        <f t="shared" ca="1" si="5"/>
        <v>Sait se motiver elle/lui-même, veut aller de l'avant, est prêt(e) à faire ce qu'il faut pour y parvenir</v>
      </c>
      <c r="B259" s="92"/>
      <c r="C259" s="49" t="s">
        <v>59</v>
      </c>
      <c r="D259" s="49" t="s">
        <v>98</v>
      </c>
      <c r="E259" s="49"/>
      <c r="F259" s="77"/>
      <c r="G259" s="77"/>
      <c r="H259" s="97"/>
      <c r="J259" s="97"/>
    </row>
    <row r="260" spans="1:10" s="76" customFormat="1" ht="28.8" x14ac:dyDescent="0.25">
      <c r="A260" s="88" t="str">
        <f t="shared" ca="1" si="5"/>
        <v>Met en œuvre des concepts orientés sur les clients, se concentre sur la qualité et le service</v>
      </c>
      <c r="B260" s="92"/>
      <c r="C260" s="49" t="s">
        <v>60</v>
      </c>
      <c r="D260" s="49" t="s">
        <v>99</v>
      </c>
      <c r="E260" s="49"/>
      <c r="F260" s="77"/>
      <c r="G260" s="77"/>
      <c r="H260" s="97"/>
      <c r="J260" s="97"/>
    </row>
    <row r="261" spans="1:10" s="76" customFormat="1" ht="28.8" x14ac:dyDescent="0.25">
      <c r="A261" s="88" t="str">
        <f t="shared" ca="1" si="5"/>
        <v xml:space="preserve">concentre son travail sur le résultat visé, garde un œil sur les coûts, fixe des objectifs ambitieux </v>
      </c>
      <c r="B261" s="92"/>
      <c r="C261" s="49" t="s">
        <v>61</v>
      </c>
      <c r="D261" s="49" t="s">
        <v>100</v>
      </c>
      <c r="E261" s="49"/>
      <c r="F261" s="77"/>
      <c r="G261" s="77"/>
      <c r="H261" s="97"/>
      <c r="J261" s="97"/>
    </row>
    <row r="262" spans="1:10" s="76" customFormat="1" ht="28.8" x14ac:dyDescent="0.25">
      <c r="A262" s="88" t="str">
        <f t="shared" ca="1" si="5"/>
        <v xml:space="preserve">Saisit les opportunités de développement personnel, est dynamique, connaît ses forces et ses faiblesses </v>
      </c>
      <c r="B262" s="92"/>
      <c r="C262" s="49" t="s">
        <v>62</v>
      </c>
      <c r="D262" s="49" t="s">
        <v>101</v>
      </c>
      <c r="E262" s="49"/>
      <c r="F262" s="77"/>
      <c r="G262" s="77"/>
      <c r="H262" s="97"/>
      <c r="J262" s="97"/>
    </row>
    <row r="263" spans="1:10" s="76" customFormat="1" ht="28.8" x14ac:dyDescent="0.25">
      <c r="A263" s="88" t="str">
        <f t="shared" ca="1" si="5"/>
        <v>A de la présence et de l'autorité, assume volontiers des responsabilités, prend les commandes</v>
      </c>
      <c r="B263" s="92"/>
      <c r="C263" s="49" t="s">
        <v>63</v>
      </c>
      <c r="D263" s="49" t="s">
        <v>102</v>
      </c>
      <c r="E263" s="49"/>
      <c r="F263" s="77"/>
      <c r="G263" s="77"/>
      <c r="H263" s="97"/>
      <c r="J263" s="97"/>
    </row>
    <row r="264" spans="1:10" s="76" customFormat="1" ht="28.8" x14ac:dyDescent="0.25">
      <c r="A264" s="88" t="str">
        <f t="shared" ca="1" si="5"/>
        <v>Encourage et motive les membres de l'équipe, sait déléguer efficacement</v>
      </c>
      <c r="B264" s="92"/>
      <c r="C264" s="49" t="s">
        <v>64</v>
      </c>
      <c r="D264" s="49" t="s">
        <v>103</v>
      </c>
      <c r="E264" s="49"/>
      <c r="F264" s="77"/>
      <c r="G264" s="77"/>
      <c r="H264" s="97"/>
      <c r="J264" s="97"/>
    </row>
    <row r="265" spans="1:10" s="76" customFormat="1" ht="28.8" x14ac:dyDescent="0.25">
      <c r="A265" s="88" t="str">
        <f t="shared" ca="1" si="5"/>
        <v>Sert de coach et de mentor aux membres de l'équipe, donne des feedbacks réguliers</v>
      </c>
      <c r="B265" s="92"/>
      <c r="C265" s="49" t="s">
        <v>65</v>
      </c>
      <c r="D265" s="49" t="s">
        <v>104</v>
      </c>
      <c r="E265" s="49"/>
      <c r="F265" s="77"/>
      <c r="G265" s="77"/>
      <c r="H265" s="97"/>
      <c r="J265" s="97"/>
    </row>
    <row r="266" spans="1:10" s="76" customFormat="1" ht="28.8" x14ac:dyDescent="0.25">
      <c r="A266" s="88" t="str">
        <f t="shared" ca="1" si="5"/>
        <v>Sait bien gérer la pression et le stress, reste calme et garde le contrôle</v>
      </c>
      <c r="B266" s="92"/>
      <c r="C266" s="49" t="s">
        <v>66</v>
      </c>
      <c r="D266" s="49" t="s">
        <v>105</v>
      </c>
      <c r="E266" s="49"/>
      <c r="F266" s="77"/>
      <c r="G266" s="77"/>
      <c r="H266" s="97"/>
      <c r="J266" s="97"/>
    </row>
    <row r="267" spans="1:10" s="76" customFormat="1" ht="28.8" x14ac:dyDescent="0.25">
      <c r="A267" s="88" t="str">
        <f t="shared" ca="1" si="5"/>
        <v xml:space="preserve">Veut faire bonne impression, a fait preuve de peu d'autocritique/honêté dans ses réponses </v>
      </c>
      <c r="B267" s="92"/>
      <c r="C267" s="49" t="s">
        <v>141</v>
      </c>
      <c r="D267" s="49" t="s">
        <v>224</v>
      </c>
      <c r="E267" s="49"/>
      <c r="F267" s="77"/>
      <c r="G267" s="77"/>
      <c r="H267" s="97"/>
      <c r="J267" s="97"/>
    </row>
    <row r="268" spans="1:10" s="76" customFormat="1" ht="28.8" x14ac:dyDescent="0.25">
      <c r="A268" s="88" t="str">
        <f t="shared" ca="1" si="5"/>
        <v>Esprit d'initiative, aptitude au risque, créativité et capacité d'innovation, capacité d'adaptation</v>
      </c>
      <c r="B268" s="92"/>
      <c r="C268" s="49" t="s">
        <v>67</v>
      </c>
      <c r="D268" s="49" t="s">
        <v>106</v>
      </c>
      <c r="E268" s="49"/>
      <c r="F268" s="77"/>
      <c r="G268" s="77"/>
      <c r="H268" s="97"/>
      <c r="J268" s="97"/>
    </row>
    <row r="269" spans="1:10" s="76" customFormat="1" ht="28.8" x14ac:dyDescent="0.25">
      <c r="A269" s="88" t="str">
        <f t="shared" ca="1" si="5"/>
        <v>Esprit d'analyse, capacité de décision, planification, gestion de la qualité</v>
      </c>
      <c r="B269" s="92"/>
      <c r="C269" s="49" t="s">
        <v>68</v>
      </c>
      <c r="D269" s="49" t="s">
        <v>107</v>
      </c>
      <c r="E269" s="49"/>
      <c r="F269" s="77"/>
      <c r="G269" s="77"/>
      <c r="H269" s="97"/>
      <c r="J269" s="97"/>
    </row>
    <row r="270" spans="1:10" s="76" customFormat="1" ht="28.8" x14ac:dyDescent="0.25">
      <c r="A270" s="88" t="str">
        <f t="shared" ca="1" si="5"/>
        <v>Communication, écoute et soutien, relationnel et réseaux, travail en équipe</v>
      </c>
      <c r="B270" s="92"/>
      <c r="C270" s="49" t="s">
        <v>69</v>
      </c>
      <c r="D270" s="49" t="s">
        <v>108</v>
      </c>
      <c r="E270" s="49"/>
      <c r="F270" s="77"/>
      <c r="G270" s="77"/>
      <c r="H270" s="97"/>
      <c r="J270" s="97"/>
    </row>
    <row r="271" spans="1:10" s="76" customFormat="1" ht="28.8" x14ac:dyDescent="0.25">
      <c r="A271" s="88" t="str">
        <f t="shared" ca="1" si="5"/>
        <v>Réalisation des objectifs, orientation client, esprit d'entreprise, volonté d'apprendre</v>
      </c>
      <c r="B271" s="92"/>
      <c r="C271" s="49" t="s">
        <v>70</v>
      </c>
      <c r="D271" s="49" t="s">
        <v>109</v>
      </c>
      <c r="E271" s="49"/>
      <c r="F271" s="77"/>
      <c r="G271" s="77"/>
      <c r="H271" s="97"/>
      <c r="J271" s="97"/>
    </row>
    <row r="272" spans="1:10" s="76" customFormat="1" ht="28.8" x14ac:dyDescent="0.25">
      <c r="A272" s="88" t="str">
        <f t="shared" ca="1" si="5"/>
        <v>Autorité et influence, capacité de motiver et de stimuler, développement du personnel, résistance</v>
      </c>
      <c r="B272" s="92"/>
      <c r="C272" s="49" t="s">
        <v>71</v>
      </c>
      <c r="D272" s="49" t="s">
        <v>110</v>
      </c>
      <c r="E272" s="49"/>
      <c r="F272" s="77"/>
      <c r="G272" s="77"/>
      <c r="H272" s="97"/>
      <c r="J272" s="97"/>
    </row>
    <row r="273" spans="1:26" s="76" customFormat="1" ht="26.4" x14ac:dyDescent="0.25">
      <c r="A273" s="88" t="str">
        <f t="shared" ca="1" si="5"/>
        <v>ATTENTION ! Veuillez répondre à toutes les questions s.v.p. !</v>
      </c>
      <c r="B273" s="92"/>
      <c r="C273" s="49" t="s">
        <v>73</v>
      </c>
      <c r="D273" s="49" t="s">
        <v>74</v>
      </c>
      <c r="E273" s="49"/>
      <c r="F273" s="77"/>
      <c r="G273" s="77"/>
      <c r="H273" s="97"/>
      <c r="J273" s="97"/>
    </row>
    <row r="274" spans="1:26" s="107" customFormat="1" ht="27.6" x14ac:dyDescent="0.25">
      <c r="A274" s="137" t="str">
        <f t="shared" ca="1" si="5"/>
        <v>Ce que vous devriez prendre en considération pour l'interprétation des résultats</v>
      </c>
      <c r="B274" s="138"/>
      <c r="C274" s="137" t="s">
        <v>158</v>
      </c>
      <c r="D274" s="137" t="s">
        <v>200</v>
      </c>
      <c r="E274" s="137"/>
      <c r="F274" s="137"/>
      <c r="G274" s="137"/>
      <c r="H274" s="106"/>
      <c r="J274" s="108"/>
      <c r="Z274" s="84"/>
    </row>
    <row r="275" spans="1:26" s="76" customFormat="1" ht="132" x14ac:dyDescent="0.25">
      <c r="A275" s="88" t="str">
        <f t="shared" ca="1" si="5"/>
        <v xml:space="preserve">Le questionnaire Management Development mesure des aspects de votre style de direction à l’aide de questions relatives à votre comportement, votre attitude et vos réactions en tant que manager dans différentes situations. Des groupes de questions couvrent les différents aspects du comportement de leadership, aussi appelés compétences. Le style de direction et le rendement au travail sont influencés par l’interaction des compétences que possède une personne.   </v>
      </c>
      <c r="B275" s="92"/>
      <c r="C275" s="49" t="s">
        <v>145</v>
      </c>
      <c r="D275" s="49" t="s">
        <v>199</v>
      </c>
      <c r="E275" s="49"/>
      <c r="F275" s="77"/>
      <c r="G275" s="77"/>
      <c r="H275" s="97"/>
      <c r="J275" s="97"/>
    </row>
    <row r="276" spans="1:26" s="76" customFormat="1" ht="132" x14ac:dyDescent="0.25">
      <c r="A276" s="88" t="str">
        <f t="shared" ca="1" si="5"/>
        <v xml:space="preserve">Votre capacité de direction ne dépend cependant pas uniquement de vos compétences. Votre personnalité, vos talents, vos intérêts, vos valeurs, vos capacités intellectuelles, votre expérience de vie et votre situation actuelle font de vous la personne que vous êtes. Des tests psychologiques ne sont pas en mesure d’appréhender toute votre personnalité. C’est pourquoi, ils doivent être complétés par d’autres informations à votre sujet et interprétés dans un contexte plus large.  </v>
      </c>
      <c r="B276" s="92"/>
      <c r="C276" s="49" t="s">
        <v>146</v>
      </c>
      <c r="D276" s="49" t="s">
        <v>201</v>
      </c>
      <c r="E276" s="49"/>
      <c r="F276" s="77"/>
      <c r="G276" s="77"/>
      <c r="H276" s="97"/>
      <c r="J276" s="97"/>
    </row>
    <row r="277" spans="1:26" s="76" customFormat="1" ht="39.6" x14ac:dyDescent="0.25">
      <c r="A277" s="88" t="str">
        <f t="shared" ca="1" si="5"/>
        <v>Merci de tenir compte des points suivants lorsque vous prenez connaissance des résultats de votre évaluation :</v>
      </c>
      <c r="B277" s="92"/>
      <c r="C277" s="49" t="s">
        <v>147</v>
      </c>
      <c r="D277" s="49" t="s">
        <v>202</v>
      </c>
      <c r="E277" s="49"/>
      <c r="F277" s="77"/>
      <c r="G277" s="77"/>
      <c r="H277" s="97"/>
      <c r="J277" s="97"/>
    </row>
    <row r="278" spans="1:26" s="76" customFormat="1" ht="57.6" x14ac:dyDescent="0.25">
      <c r="A278" s="88" t="str">
        <f t="shared" ca="1" si="5"/>
        <v>1. Votre profil est basé sur vos réponses aux questions relatives à votre personne, c’est-à-dire sur votre perception de vous-même.</v>
      </c>
      <c r="B278" s="92"/>
      <c r="C278" s="49" t="s">
        <v>150</v>
      </c>
      <c r="D278" s="49" t="s">
        <v>203</v>
      </c>
      <c r="E278" s="49"/>
      <c r="F278" s="77"/>
      <c r="G278" s="77"/>
      <c r="H278" s="97"/>
      <c r="J278" s="97"/>
    </row>
    <row r="279" spans="1:26" s="76" customFormat="1" ht="100.8" x14ac:dyDescent="0.25">
      <c r="A279" s="88" t="str">
        <f t="shared" ca="1" si="5"/>
        <v>2. Les résultats peuvent aussi être influencés par la stratégie que vous avez adoptée pour répondre aux questions. Choisie de manière délibérée ou non, cette stratégie d’être très franc, très autocritique, voire sous pression pour renvoyer une image aussi positive que possible affecte les résultats.</v>
      </c>
      <c r="B279" s="92"/>
      <c r="C279" s="49" t="s">
        <v>151</v>
      </c>
      <c r="D279" s="49" t="s">
        <v>204</v>
      </c>
      <c r="E279" s="49"/>
      <c r="F279" s="77"/>
      <c r="G279" s="77"/>
      <c r="H279" s="97"/>
      <c r="J279" s="97"/>
    </row>
    <row r="280" spans="1:26" s="76" customFormat="1" ht="100.8" x14ac:dyDescent="0.25">
      <c r="A280" s="88" t="str">
        <f t="shared" ca="1" si="5"/>
        <v>3. Le résumé du feedback donne un aperçu de vos résultats pour cinq domaines de compétences assez larges ; vos capacités sont à chaque fois réparties dans trois catégories. Cette répartition est basée sur la comparaison de vos réponses aux réponses de milliers d’autres personnes ayant rempli ce questionnaire.</v>
      </c>
      <c r="B280" s="92"/>
      <c r="C280" s="49" t="s">
        <v>152</v>
      </c>
      <c r="D280" s="49" t="s">
        <v>205</v>
      </c>
      <c r="E280" s="49"/>
      <c r="F280" s="77"/>
      <c r="G280" s="77"/>
      <c r="H280" s="97"/>
      <c r="J280" s="97"/>
    </row>
    <row r="281" spans="1:26" s="76" customFormat="1" ht="129.6" x14ac:dyDescent="0.25">
      <c r="A281" s="88" t="str">
        <f t="shared" ca="1" si="5"/>
        <v xml:space="preserve">4. N’oubliez pas que le but de cette évaluation est de vous permettre d’avoir une meilleure compréhension de votre personnalité et de vous aider à atteindre vos objectifs de développement personnel. Si vous ne vous reconnaissez pas à travers le profil ci-après, demandez à vos supérieurs, à vos collègues et à vos subordonnées directs ce qu’ils pensent de vous.  </v>
      </c>
      <c r="B281" s="92"/>
      <c r="C281" s="49" t="s">
        <v>153</v>
      </c>
      <c r="D281" s="49" t="s">
        <v>206</v>
      </c>
      <c r="E281" s="49"/>
      <c r="F281" s="77"/>
      <c r="G281" s="77"/>
      <c r="H281" s="97"/>
      <c r="J281" s="97"/>
    </row>
    <row r="282" spans="1:26" s="76" customFormat="1" ht="201.6" x14ac:dyDescent="0.25">
      <c r="A282" s="88" t="str">
        <f t="shared" ca="1" si="5"/>
        <v>Ci-après, vous trouvez une grille vous permettant de déterminer dans quelle mesure votre style de direction associé à votre personnalité, vos capacités et votre motivation influencent votre performance actuelle au travail.  Analysez les différents domaines de compétences et réfléchissez quelles sont les tâches que vous accomplissez avec facilité et quelles sont celles qui demandent plus d’effort pour assurer un certain niveau de qualité. En plus du résumé du profil,  utilisez le cadre de compétences de votre organisation pour déterminer vos forces et définir les domaines pour lesquels des mesures de développement augmenteraient vos performances.</v>
      </c>
      <c r="B282" s="92"/>
      <c r="C282" s="49" t="s">
        <v>148</v>
      </c>
      <c r="D282" s="49" t="s">
        <v>207</v>
      </c>
      <c r="E282" s="49"/>
      <c r="F282" s="77"/>
      <c r="G282" s="77"/>
      <c r="H282" s="97"/>
      <c r="J282" s="97"/>
    </row>
    <row r="283" spans="1:26" s="76" customFormat="1" ht="100.8" x14ac:dyDescent="0.25">
      <c r="A283" s="88" t="str">
        <f t="shared" ca="1" si="5"/>
        <v xml:space="preserve">Pour le choix des mesures de développement, concentrez-vous sur les deux domaines les plus susceptibles d’améliorer votre performance au travail. Définissez des objectifs d’apprentissage spécifiques pour ces domaines de développement.  </v>
      </c>
      <c r="B283" s="92"/>
      <c r="C283" s="49" t="s">
        <v>149</v>
      </c>
      <c r="D283" s="49" t="s">
        <v>208</v>
      </c>
      <c r="E283" s="49"/>
      <c r="F283" s="77"/>
      <c r="G283" s="77"/>
      <c r="H283" s="97"/>
      <c r="J283" s="97"/>
    </row>
    <row r="284" spans="1:26" s="76" customFormat="1" ht="14.4" x14ac:dyDescent="0.25">
      <c r="A284" s="88" t="str">
        <f t="shared" ca="1" si="5"/>
        <v>Votre profil</v>
      </c>
      <c r="B284" s="92"/>
      <c r="C284" s="49" t="s">
        <v>154</v>
      </c>
      <c r="D284" s="49" t="s">
        <v>156</v>
      </c>
      <c r="E284" s="49" t="s">
        <v>155</v>
      </c>
      <c r="F284" s="77"/>
      <c r="G284" s="77"/>
      <c r="H284" s="97"/>
      <c r="J284" s="97"/>
    </row>
    <row r="285" spans="1:26" s="76" customFormat="1" ht="14.4" x14ac:dyDescent="0.25">
      <c r="A285" s="88" t="str">
        <f t="shared" ca="1" si="5"/>
        <v xml:space="preserve">  de réponses aux questions</v>
      </c>
      <c r="B285" s="92"/>
      <c r="C285" s="49" t="s">
        <v>159</v>
      </c>
      <c r="D285" s="49" t="s">
        <v>162</v>
      </c>
      <c r="E285" s="49" t="s">
        <v>163</v>
      </c>
      <c r="F285" s="77"/>
      <c r="G285" s="77"/>
      <c r="H285" s="97"/>
      <c r="J285" s="97"/>
    </row>
    <row r="286" spans="1:26" s="76" customFormat="1" ht="14.4" x14ac:dyDescent="0.25">
      <c r="A286" s="88" t="str">
        <f t="shared" ca="1" si="5"/>
        <v>Résumé et potentiel de développement</v>
      </c>
      <c r="B286" s="92"/>
      <c r="C286" s="49" t="s">
        <v>157</v>
      </c>
      <c r="D286" s="49" t="s">
        <v>164</v>
      </c>
      <c r="E286" s="49"/>
      <c r="F286" s="77"/>
      <c r="G286" s="77"/>
      <c r="H286" s="97"/>
      <c r="J286" s="97"/>
    </row>
    <row r="287" spans="1:26" s="76" customFormat="1" ht="14.4" x14ac:dyDescent="0.25">
      <c r="A287" s="88" t="str">
        <f t="shared" ca="1" si="5"/>
        <v>Moi</v>
      </c>
      <c r="B287" s="92"/>
      <c r="C287" s="49" t="s">
        <v>160</v>
      </c>
      <c r="D287" s="49" t="s">
        <v>32</v>
      </c>
      <c r="E287" s="49" t="s">
        <v>161</v>
      </c>
      <c r="F287" s="77"/>
      <c r="G287" s="77"/>
      <c r="H287" s="97"/>
      <c r="J287" s="97"/>
    </row>
    <row r="288" spans="1:26" s="76" customFormat="1" ht="14.4" x14ac:dyDescent="0.25">
      <c r="A288" s="88" t="str">
        <f t="shared" ca="1" si="5"/>
        <v>Moyenne cadres international (N=6'118)</v>
      </c>
      <c r="B288" s="92"/>
      <c r="C288" s="49" t="s">
        <v>165</v>
      </c>
      <c r="D288" s="49" t="s">
        <v>166</v>
      </c>
      <c r="E288" s="49"/>
      <c r="F288" s="77"/>
      <c r="G288" s="77"/>
      <c r="H288" s="97"/>
      <c r="J288" s="97"/>
    </row>
    <row r="289" spans="1:10" s="76" customFormat="1" ht="14.4" x14ac:dyDescent="0.25">
      <c r="A289" s="88" t="str">
        <f t="shared" ca="1" si="5"/>
        <v>Moyenne formation professionnelle (N=140)</v>
      </c>
      <c r="B289" s="92"/>
      <c r="C289" s="49" t="s">
        <v>194</v>
      </c>
      <c r="D289" s="49" t="s">
        <v>225</v>
      </c>
      <c r="E289" s="49"/>
      <c r="F289" s="77"/>
      <c r="G289" s="77"/>
      <c r="H289" s="97"/>
      <c r="J289" s="97"/>
    </row>
    <row r="290" spans="1:10" s="76" customFormat="1" ht="57.6" x14ac:dyDescent="0.25">
      <c r="A290" s="88" t="str">
        <f t="shared" ca="1" si="5"/>
        <v xml:space="preserve">Vous vous adaptez facilement aux nouvelles stratégies et vous gérez bien les changements. Vous abordez les problèmes de manière innovante et créative, prenez des initiatives et incitez des changements.  </v>
      </c>
      <c r="B290" s="92"/>
      <c r="C290" s="49" t="s">
        <v>167</v>
      </c>
      <c r="D290" s="49" t="s">
        <v>209</v>
      </c>
      <c r="E290" s="49"/>
      <c r="F290" s="77"/>
      <c r="G290" s="77"/>
      <c r="H290" s="97"/>
      <c r="J290" s="97"/>
    </row>
    <row r="291" spans="1:10" s="76" customFormat="1" ht="57.6" x14ac:dyDescent="0.25">
      <c r="A291" s="88" t="str">
        <f t="shared" ca="1" si="5"/>
        <v>En général, vous vous adaptez facilement aux nouvelles stratégies et gérez relativement bien les changements. Vous abordez les problèmes de manière moyennement innovante et créative.</v>
      </c>
      <c r="B291" s="92"/>
      <c r="C291" s="49" t="s">
        <v>168</v>
      </c>
      <c r="D291" s="49" t="s">
        <v>210</v>
      </c>
      <c r="E291" s="49"/>
      <c r="F291" s="77"/>
      <c r="G291" s="77"/>
      <c r="H291" s="97"/>
      <c r="J291" s="97"/>
    </row>
    <row r="292" spans="1:10" s="76" customFormat="1" ht="72" x14ac:dyDescent="0.25">
      <c r="A292" s="88" t="str">
        <f t="shared" ca="1" si="5"/>
        <v>Vous ne vous adaptez que lentement aux nouvelles stratégies et vous avez tendance à résister au changement. Vous préférez utiliser des méthodes éprouvées. Vous laissez à d’autres le soin de prendre des initiatives ou d’initier des changements.</v>
      </c>
      <c r="B292" s="92"/>
      <c r="C292" s="49" t="s">
        <v>169</v>
      </c>
      <c r="D292" s="49" t="s">
        <v>211</v>
      </c>
      <c r="E292" s="49"/>
      <c r="F292" s="77"/>
      <c r="G292" s="77"/>
      <c r="H292" s="97"/>
      <c r="J292" s="97"/>
    </row>
    <row r="293" spans="1:10" s="76" customFormat="1" ht="14.4" x14ac:dyDescent="0.25">
      <c r="A293" s="88" t="str">
        <f t="shared" ca="1" si="5"/>
        <v>Remarques/objectifs</v>
      </c>
      <c r="B293" s="92"/>
      <c r="C293" s="49" t="s">
        <v>191</v>
      </c>
      <c r="D293" s="49" t="s">
        <v>192</v>
      </c>
      <c r="E293" s="49"/>
      <c r="F293" s="77"/>
      <c r="G293" s="77"/>
      <c r="H293" s="97"/>
      <c r="J293" s="97"/>
    </row>
    <row r="294" spans="1:10" s="76" customFormat="1" ht="57.6" x14ac:dyDescent="0.25">
      <c r="A294" s="88" t="str">
        <f t="shared" ca="1" si="5"/>
        <v>Vous analysez les problèmes, vous êtes prévoyant-e et vous travaillez de manière méthodique et systématique. Vous prenez la responsabilité de vos actes et vous prenez des décisions sans hésiter.</v>
      </c>
      <c r="B294" s="92"/>
      <c r="C294" s="49" t="s">
        <v>170</v>
      </c>
      <c r="D294" s="49" t="s">
        <v>212</v>
      </c>
      <c r="E294" s="49"/>
      <c r="F294" s="77"/>
      <c r="G294" s="77"/>
      <c r="H294" s="97"/>
      <c r="J294" s="97"/>
    </row>
    <row r="295" spans="1:10" s="76" customFormat="1" ht="57.6" x14ac:dyDescent="0.25">
      <c r="A295" s="88" t="str">
        <f t="shared" ca="1" si="5"/>
        <v>Vous analysez les problèmes et vous vous montrez prévoyant-e dans une certaine mesure. En règle générale, vous êtes bien préparé-e et vous prenez la plupart de vos décisions assez rapidement.</v>
      </c>
      <c r="B295" s="92"/>
      <c r="C295" s="49" t="s">
        <v>171</v>
      </c>
      <c r="D295" s="49" t="s">
        <v>213</v>
      </c>
      <c r="E295" s="49"/>
      <c r="F295" s="77"/>
      <c r="G295" s="77"/>
      <c r="H295" s="97"/>
      <c r="J295" s="97"/>
    </row>
    <row r="296" spans="1:10" s="76" customFormat="1" ht="72" x14ac:dyDescent="0.25">
      <c r="A296" s="88" t="str">
        <f t="shared" ca="1" si="5"/>
        <v>Vous préférez résoudre les problèmes une fois qu’ils se posent plutôt que de les prévoir. Vous donnez aux autres l’impression d’être peu organisé-e et vous évitez de prendre la responsabilité de vos actes. Vous hésitez à prendre des décisions.</v>
      </c>
      <c r="B296" s="92"/>
      <c r="C296" s="49" t="s">
        <v>172</v>
      </c>
      <c r="D296" s="49" t="s">
        <v>214</v>
      </c>
      <c r="E296" s="49"/>
      <c r="F296" s="77"/>
      <c r="G296" s="77"/>
      <c r="H296" s="97"/>
      <c r="J296" s="97"/>
    </row>
    <row r="297" spans="1:10" s="76" customFormat="1" ht="72" x14ac:dyDescent="0.25">
      <c r="A297" s="88" t="str">
        <f t="shared" ca="1" si="5"/>
        <v>Vous communiquez de manière efficace, vous disposez de bonnes compétences de réseautage et vous êtes apte à travailler seul-e ou en équipe. Vous savez écouter et aider les autres ; vous savez gérer les sentiments et les émotions des autres.</v>
      </c>
      <c r="B297" s="92"/>
      <c r="C297" s="49" t="s">
        <v>173</v>
      </c>
      <c r="D297" s="49" t="s">
        <v>215</v>
      </c>
      <c r="E297" s="49"/>
      <c r="F297" s="77"/>
      <c r="G297" s="77"/>
      <c r="H297" s="97"/>
      <c r="J297" s="97"/>
    </row>
    <row r="298" spans="1:10" s="76" customFormat="1" ht="66" x14ac:dyDescent="0.25">
      <c r="A298" s="88" t="str">
        <f t="shared" ca="1" si="5"/>
        <v>Vos compétences sociales sont relativement bonnes. En général, vous soutenez relativement bien les autres et vous vous montrez assez coopératif/coopérative. Vous savez moyennement bien gérer les sentiments et les émotions des autres.</v>
      </c>
      <c r="B298" s="92"/>
      <c r="C298" s="49" t="s">
        <v>174</v>
      </c>
      <c r="D298" s="49" t="s">
        <v>216</v>
      </c>
      <c r="E298" s="49"/>
      <c r="F298" s="77"/>
      <c r="G298" s="77"/>
      <c r="H298" s="97"/>
      <c r="J298" s="97"/>
    </row>
    <row r="299" spans="1:10" s="76" customFormat="1" ht="72" x14ac:dyDescent="0.25">
      <c r="A299" s="88" t="str">
        <f t="shared" ca="1" si="5"/>
        <v>Vous être un-e individualiste. Votre communication et vos compétences de réseautage ne sont pas très efficaces. Vous vous préoccupez surtout de vous et vous ne semblez pas savoir gérer les sentiments et les émotions des autres.</v>
      </c>
      <c r="B299" s="92"/>
      <c r="C299" s="49" t="s">
        <v>175</v>
      </c>
      <c r="D299" s="49" t="s">
        <v>217</v>
      </c>
      <c r="E299" s="49"/>
      <c r="F299" s="77"/>
      <c r="G299" s="77"/>
      <c r="H299" s="97"/>
      <c r="J299" s="97"/>
    </row>
    <row r="300" spans="1:10" s="76" customFormat="1" ht="66" x14ac:dyDescent="0.25">
      <c r="A300" s="88" t="str">
        <f t="shared" ca="1" si="5"/>
        <v xml:space="preserve">Votre travail est fortement axé sur les résultats et les objectifs et vous cherchez toujours à optimiser votre performance.  Vous connaissez bien votre travail et la satisfaction des clients est au centre de vos préoccupations. </v>
      </c>
      <c r="B300" s="92"/>
      <c r="C300" s="49" t="s">
        <v>176</v>
      </c>
      <c r="D300" s="49" t="s">
        <v>218</v>
      </c>
      <c r="E300" s="49"/>
      <c r="F300" s="77"/>
      <c r="G300" s="77"/>
      <c r="H300" s="97"/>
      <c r="J300" s="97"/>
    </row>
    <row r="301" spans="1:10" s="76" customFormat="1" ht="72" x14ac:dyDescent="0.25">
      <c r="A301" s="88" t="str">
        <f t="shared" ca="1" si="5"/>
        <v>Vous cherchez à atteindre des objectifs et des résultats, mais aussi un bon équilibre entre la vie professionnelle et la vie privée. Vous connaissez relativement bien votre travail et entretenez un contact relativement bon avec les clients.</v>
      </c>
      <c r="B301" s="92"/>
      <c r="C301" s="49" t="s">
        <v>177</v>
      </c>
      <c r="D301" s="49" t="s">
        <v>219</v>
      </c>
      <c r="E301" s="49"/>
      <c r="F301" s="77"/>
      <c r="G301" s="77"/>
      <c r="H301" s="97"/>
      <c r="J301" s="97"/>
    </row>
    <row r="302" spans="1:10" s="76" customFormat="1" ht="66" x14ac:dyDescent="0.25">
      <c r="A302" s="88" t="str">
        <f t="shared" ca="1" si="5"/>
        <v>Vous paraissez être relativement décontracté-e. Vous semblez être un peu détaché-e de votre travail et ne cherchez pas vraiment à vous améliorer ou vous développer. Votre orientation clients n’est pas optimale.</v>
      </c>
      <c r="B302" s="92"/>
      <c r="C302" s="49" t="s">
        <v>178</v>
      </c>
      <c r="D302" s="49" t="s">
        <v>220</v>
      </c>
      <c r="E302" s="49"/>
      <c r="F302" s="77"/>
      <c r="G302" s="77"/>
      <c r="H302" s="97"/>
      <c r="J302" s="97"/>
    </row>
    <row r="303" spans="1:10" s="76" customFormat="1" ht="57.6" x14ac:dyDescent="0.25">
      <c r="A303" s="88" t="str">
        <f t="shared" ca="1" si="5"/>
        <v>Vous montrez de l’autorité, vous avez de l’influence, vous savez déléguer de manière efficace et aider les autres à s’améliorer et à se développer. Vous résistez au stress et savez bien gérer les revers.</v>
      </c>
      <c r="B303" s="92"/>
      <c r="C303" s="49" t="s">
        <v>179</v>
      </c>
      <c r="D303" s="49" t="s">
        <v>221</v>
      </c>
      <c r="E303" s="49"/>
      <c r="F303" s="77"/>
      <c r="G303" s="77"/>
      <c r="H303" s="97"/>
      <c r="J303" s="97"/>
    </row>
    <row r="304" spans="1:10" s="76" customFormat="1" ht="72" x14ac:dyDescent="0.25">
      <c r="A304" s="88" t="str">
        <f t="shared" ca="1" si="5"/>
        <v>Vos aptitudes de mener et diriger une équipe sont moyennes. Vous résistez relativement bien au stress et vous êtes prêt-e à investir du temps pour soutenir les autres dans leur développement.</v>
      </c>
      <c r="B304" s="92"/>
      <c r="C304" s="49" t="s">
        <v>180</v>
      </c>
      <c r="D304" s="49" t="s">
        <v>222</v>
      </c>
      <c r="E304" s="49"/>
      <c r="F304" s="77"/>
      <c r="G304" s="77"/>
      <c r="H304" s="97"/>
      <c r="J304" s="97"/>
    </row>
    <row r="305" spans="1:10" s="76" customFormat="1" ht="72" x14ac:dyDescent="0.25">
      <c r="A305" s="88" t="str">
        <f t="shared" ref="A305:A368" ca="1" si="6">OFFSET($C305,0,$Z$5-1)</f>
        <v>Vous préférez rester en arrière-plan et laisser diriger les autres. Vous n’êtes pas à l’aise, si vous devez surveiller d’autres personnes ou si vous devez déléguer des taches. Vous résistez relativement mal à la pression et au stress.</v>
      </c>
      <c r="B305" s="92"/>
      <c r="C305" s="49" t="s">
        <v>181</v>
      </c>
      <c r="D305" s="49" t="s">
        <v>223</v>
      </c>
      <c r="E305" s="49"/>
      <c r="F305" s="77"/>
      <c r="G305" s="77"/>
      <c r="H305" s="97"/>
      <c r="J305" s="97"/>
    </row>
    <row r="306" spans="1:10" s="76" customFormat="1" ht="14.4" x14ac:dyDescent="0.25">
      <c r="A306" s="88" t="str">
        <f t="shared" ca="1" si="6"/>
        <v>Évaluation</v>
      </c>
      <c r="B306" s="92"/>
      <c r="C306" s="49" t="s">
        <v>196</v>
      </c>
      <c r="D306" s="49" t="s">
        <v>197</v>
      </c>
      <c r="E306" s="49"/>
      <c r="F306" s="77"/>
      <c r="G306" s="77"/>
      <c r="H306" s="97"/>
      <c r="J306" s="97"/>
    </row>
    <row r="307" spans="1:10" s="76" customFormat="1" ht="14.4" x14ac:dyDescent="0.25">
      <c r="A307" s="88" t="str">
        <f t="shared" ca="1" si="6"/>
        <v>Nombre de points</v>
      </c>
      <c r="B307" s="92"/>
      <c r="C307" s="49" t="s">
        <v>234</v>
      </c>
      <c r="D307" s="49" t="s">
        <v>227</v>
      </c>
      <c r="E307" s="49"/>
      <c r="F307" s="77"/>
      <c r="G307" s="77"/>
      <c r="H307" s="97"/>
      <c r="J307" s="97"/>
    </row>
    <row r="308" spans="1:10" s="76" customFormat="1" ht="14.4" x14ac:dyDescent="0.25">
      <c r="A308" s="88" t="str">
        <f t="shared" ca="1" si="6"/>
        <v>peu autocritique</v>
      </c>
      <c r="B308" s="92"/>
      <c r="C308" s="49" t="s">
        <v>230</v>
      </c>
      <c r="D308" s="49" t="s">
        <v>231</v>
      </c>
      <c r="E308" s="49"/>
      <c r="F308" s="77"/>
      <c r="G308" s="77"/>
      <c r="H308" s="97"/>
      <c r="J308" s="97"/>
    </row>
    <row r="309" spans="1:10" s="76" customFormat="1" ht="14.4" x14ac:dyDescent="0.25">
      <c r="A309" s="88" t="str">
        <f t="shared" ca="1" si="6"/>
        <v>très autocritique</v>
      </c>
      <c r="B309" s="92"/>
      <c r="C309" s="49" t="s">
        <v>237</v>
      </c>
      <c r="D309" s="49" t="s">
        <v>238</v>
      </c>
      <c r="E309" s="49"/>
      <c r="F309" s="77"/>
      <c r="G309" s="77"/>
      <c r="H309" s="97"/>
      <c r="J309" s="97"/>
    </row>
    <row r="310" spans="1:10" s="76" customFormat="1" ht="14.4" x14ac:dyDescent="0.25">
      <c r="A310" s="88" t="str">
        <f t="shared" ca="1" si="6"/>
        <v>désirabilité sociale</v>
      </c>
      <c r="B310" s="92"/>
      <c r="C310" s="49" t="s">
        <v>228</v>
      </c>
      <c r="D310" s="49" t="s">
        <v>229</v>
      </c>
      <c r="E310" s="49"/>
      <c r="F310" s="77"/>
      <c r="G310" s="77"/>
      <c r="H310" s="97"/>
      <c r="J310" s="97"/>
    </row>
    <row r="311" spans="1:10" s="76" customFormat="1" ht="14.4" x14ac:dyDescent="0.25">
      <c r="A311" s="88" t="str">
        <f t="shared" ca="1" si="6"/>
        <v>Moyenne cadres (N=6'118)</v>
      </c>
      <c r="B311" s="92"/>
      <c r="C311" s="49" t="s">
        <v>235</v>
      </c>
      <c r="D311" s="49" t="s">
        <v>236</v>
      </c>
      <c r="E311" s="49"/>
      <c r="F311" s="77"/>
      <c r="G311" s="77"/>
      <c r="H311" s="97"/>
      <c r="J311" s="97"/>
    </row>
    <row r="312" spans="1:10" s="76" customFormat="1" ht="14.4" x14ac:dyDescent="0.25">
      <c r="A312" s="88">
        <f t="shared" ca="1" si="6"/>
        <v>0</v>
      </c>
      <c r="B312" s="92"/>
      <c r="C312" s="49"/>
      <c r="D312" s="49"/>
      <c r="E312" s="49"/>
      <c r="F312" s="77"/>
      <c r="G312" s="77"/>
      <c r="H312" s="97"/>
      <c r="J312" s="97"/>
    </row>
    <row r="313" spans="1:10" s="76" customFormat="1" ht="14.4" x14ac:dyDescent="0.25">
      <c r="A313" s="88">
        <f t="shared" ca="1" si="6"/>
        <v>0</v>
      </c>
      <c r="B313" s="92"/>
      <c r="C313" s="49"/>
      <c r="D313" s="49"/>
      <c r="E313" s="49"/>
      <c r="F313" s="77"/>
      <c r="G313" s="77"/>
      <c r="H313" s="97"/>
      <c r="J313" s="97"/>
    </row>
    <row r="314" spans="1:10" s="76" customFormat="1" ht="14.4" x14ac:dyDescent="0.25">
      <c r="A314" s="88">
        <f t="shared" ca="1" si="6"/>
        <v>0</v>
      </c>
      <c r="B314" s="92"/>
      <c r="C314" s="49"/>
      <c r="D314" s="49"/>
      <c r="E314" s="49"/>
      <c r="F314" s="77"/>
      <c r="G314" s="77"/>
      <c r="H314" s="97"/>
      <c r="J314" s="97"/>
    </row>
    <row r="315" spans="1:10" s="76" customFormat="1" ht="14.4" x14ac:dyDescent="0.25">
      <c r="A315" s="88">
        <f t="shared" ca="1" si="6"/>
        <v>0</v>
      </c>
      <c r="B315" s="92"/>
      <c r="C315" s="49"/>
      <c r="D315" s="49"/>
      <c r="E315" s="49"/>
      <c r="F315" s="77"/>
      <c r="G315" s="77"/>
      <c r="H315" s="97"/>
      <c r="J315" s="97"/>
    </row>
    <row r="316" spans="1:10" s="76" customFormat="1" ht="14.4" x14ac:dyDescent="0.25">
      <c r="A316" s="88">
        <f t="shared" ca="1" si="6"/>
        <v>0</v>
      </c>
      <c r="B316" s="92"/>
      <c r="C316" s="49"/>
      <c r="D316" s="49"/>
      <c r="E316" s="49"/>
      <c r="F316" s="77"/>
      <c r="G316" s="77"/>
      <c r="H316" s="97"/>
      <c r="J316" s="97"/>
    </row>
    <row r="317" spans="1:10" s="76" customFormat="1" ht="14.4" x14ac:dyDescent="0.25">
      <c r="A317" s="88">
        <f t="shared" ca="1" si="6"/>
        <v>0</v>
      </c>
      <c r="B317" s="92"/>
      <c r="C317" s="49"/>
      <c r="D317" s="49"/>
      <c r="E317" s="49"/>
      <c r="F317" s="77"/>
      <c r="G317" s="77"/>
      <c r="H317" s="97"/>
      <c r="J317" s="97"/>
    </row>
    <row r="318" spans="1:10" s="76" customFormat="1" ht="14.4" x14ac:dyDescent="0.25">
      <c r="A318" s="88">
        <f t="shared" ca="1" si="6"/>
        <v>0</v>
      </c>
      <c r="B318" s="92"/>
      <c r="C318" s="49"/>
      <c r="D318" s="49"/>
      <c r="E318" s="49"/>
      <c r="F318" s="77"/>
      <c r="G318" s="77"/>
      <c r="H318" s="97"/>
      <c r="J318" s="97"/>
    </row>
    <row r="319" spans="1:10" s="76" customFormat="1" ht="14.4" x14ac:dyDescent="0.25">
      <c r="A319" s="88">
        <f t="shared" ca="1" si="6"/>
        <v>0</v>
      </c>
      <c r="B319" s="92"/>
      <c r="C319" s="49"/>
      <c r="D319" s="49"/>
      <c r="E319" s="49"/>
      <c r="F319" s="77"/>
      <c r="G319" s="77"/>
      <c r="H319" s="97"/>
      <c r="J319" s="97"/>
    </row>
    <row r="320" spans="1:10" s="76" customFormat="1" ht="14.4" x14ac:dyDescent="0.25">
      <c r="A320" s="88">
        <f t="shared" ca="1" si="6"/>
        <v>0</v>
      </c>
      <c r="B320" s="92"/>
      <c r="C320" s="49"/>
      <c r="D320" s="49"/>
      <c r="E320" s="49"/>
      <c r="F320" s="77"/>
      <c r="G320" s="77"/>
      <c r="H320" s="97"/>
      <c r="J320" s="97"/>
    </row>
    <row r="321" spans="1:10" s="76" customFormat="1" ht="14.4" x14ac:dyDescent="0.25">
      <c r="A321" s="88">
        <f t="shared" ca="1" si="6"/>
        <v>0</v>
      </c>
      <c r="B321" s="92"/>
      <c r="C321" s="49"/>
      <c r="D321" s="49"/>
      <c r="E321" s="49"/>
      <c r="F321" s="77"/>
      <c r="G321" s="77"/>
      <c r="H321" s="97"/>
      <c r="J321" s="97"/>
    </row>
    <row r="322" spans="1:10" s="76" customFormat="1" ht="14.4" x14ac:dyDescent="0.25">
      <c r="A322" s="88">
        <f t="shared" ca="1" si="6"/>
        <v>0</v>
      </c>
      <c r="B322" s="92"/>
      <c r="C322" s="49"/>
      <c r="D322" s="49"/>
      <c r="E322" s="49"/>
      <c r="F322" s="77"/>
      <c r="G322" s="77"/>
      <c r="H322" s="97"/>
      <c r="J322" s="97"/>
    </row>
    <row r="323" spans="1:10" s="76" customFormat="1" ht="14.4" x14ac:dyDescent="0.25">
      <c r="A323" s="88">
        <f t="shared" ca="1" si="6"/>
        <v>0</v>
      </c>
      <c r="B323" s="92"/>
      <c r="C323" s="49"/>
      <c r="D323" s="49"/>
      <c r="E323" s="49"/>
      <c r="F323" s="77"/>
      <c r="G323" s="77"/>
      <c r="H323" s="97"/>
      <c r="J323" s="97"/>
    </row>
    <row r="324" spans="1:10" s="76" customFormat="1" ht="14.4" x14ac:dyDescent="0.25">
      <c r="A324" s="88">
        <f t="shared" ca="1" si="6"/>
        <v>0</v>
      </c>
      <c r="B324" s="92"/>
      <c r="C324" s="49"/>
      <c r="D324" s="49"/>
      <c r="E324" s="49"/>
      <c r="F324" s="77"/>
      <c r="G324" s="77"/>
      <c r="H324" s="97"/>
      <c r="J324" s="97"/>
    </row>
    <row r="325" spans="1:10" s="76" customFormat="1" ht="14.4" x14ac:dyDescent="0.25">
      <c r="A325" s="88">
        <f t="shared" ca="1" si="6"/>
        <v>0</v>
      </c>
      <c r="B325" s="92"/>
      <c r="C325" s="49"/>
      <c r="D325" s="49"/>
      <c r="E325" s="49"/>
      <c r="F325" s="77"/>
      <c r="G325" s="77"/>
      <c r="H325" s="97"/>
      <c r="J325" s="97"/>
    </row>
    <row r="326" spans="1:10" s="76" customFormat="1" ht="14.4" x14ac:dyDescent="0.25">
      <c r="A326" s="88">
        <f t="shared" ca="1" si="6"/>
        <v>0</v>
      </c>
      <c r="B326" s="92"/>
      <c r="C326" s="49"/>
      <c r="D326" s="49"/>
      <c r="E326" s="49"/>
      <c r="F326" s="77"/>
      <c r="G326" s="77"/>
      <c r="H326" s="97"/>
      <c r="J326" s="97"/>
    </row>
    <row r="327" spans="1:10" s="76" customFormat="1" ht="14.4" x14ac:dyDescent="0.25">
      <c r="A327" s="88">
        <f t="shared" ca="1" si="6"/>
        <v>0</v>
      </c>
      <c r="B327" s="92"/>
      <c r="C327" s="49"/>
      <c r="D327" s="49"/>
      <c r="E327" s="49"/>
      <c r="F327" s="77"/>
      <c r="G327" s="77"/>
      <c r="H327" s="97"/>
      <c r="J327" s="97"/>
    </row>
    <row r="328" spans="1:10" s="76" customFormat="1" ht="14.4" x14ac:dyDescent="0.25">
      <c r="A328" s="88">
        <f t="shared" ca="1" si="6"/>
        <v>0</v>
      </c>
      <c r="B328" s="92"/>
      <c r="C328" s="49"/>
      <c r="D328" s="49"/>
      <c r="E328" s="49"/>
      <c r="F328" s="77"/>
      <c r="G328" s="77"/>
      <c r="H328" s="97"/>
      <c r="J328" s="97"/>
    </row>
    <row r="329" spans="1:10" s="76" customFormat="1" ht="14.4" x14ac:dyDescent="0.25">
      <c r="A329" s="88">
        <f t="shared" ca="1" si="6"/>
        <v>0</v>
      </c>
      <c r="B329" s="92"/>
      <c r="C329" s="49"/>
      <c r="D329" s="49"/>
      <c r="E329" s="49"/>
      <c r="F329" s="77"/>
      <c r="G329" s="77"/>
      <c r="H329" s="97"/>
      <c r="J329" s="97"/>
    </row>
    <row r="330" spans="1:10" s="76" customFormat="1" ht="14.4" x14ac:dyDescent="0.25">
      <c r="A330" s="88">
        <f t="shared" ca="1" si="6"/>
        <v>0</v>
      </c>
      <c r="B330" s="92"/>
      <c r="C330" s="49"/>
      <c r="D330" s="49"/>
      <c r="E330" s="49"/>
      <c r="F330" s="77"/>
      <c r="G330" s="77"/>
      <c r="H330" s="97"/>
      <c r="J330" s="97"/>
    </row>
    <row r="331" spans="1:10" s="76" customFormat="1" ht="14.4" x14ac:dyDescent="0.25">
      <c r="A331" s="88">
        <f t="shared" ca="1" si="6"/>
        <v>0</v>
      </c>
      <c r="B331" s="92"/>
      <c r="C331" s="49"/>
      <c r="D331" s="49"/>
      <c r="E331" s="49"/>
      <c r="F331" s="77"/>
      <c r="G331" s="77"/>
      <c r="H331" s="97"/>
      <c r="J331" s="97"/>
    </row>
    <row r="332" spans="1:10" s="76" customFormat="1" ht="14.4" x14ac:dyDescent="0.25">
      <c r="A332" s="88">
        <f t="shared" ca="1" si="6"/>
        <v>0</v>
      </c>
      <c r="B332" s="92"/>
      <c r="C332" s="49"/>
      <c r="D332" s="49"/>
      <c r="E332" s="49"/>
      <c r="F332" s="77"/>
      <c r="G332" s="77"/>
      <c r="H332" s="97"/>
      <c r="J332" s="97"/>
    </row>
    <row r="333" spans="1:10" s="76" customFormat="1" ht="14.4" x14ac:dyDescent="0.25">
      <c r="A333" s="88">
        <f t="shared" ca="1" si="6"/>
        <v>0</v>
      </c>
      <c r="B333" s="92"/>
      <c r="C333" s="49"/>
      <c r="D333" s="49"/>
      <c r="E333" s="49"/>
      <c r="F333" s="77"/>
      <c r="G333" s="77"/>
      <c r="H333" s="97"/>
      <c r="J333" s="97"/>
    </row>
    <row r="334" spans="1:10" s="76" customFormat="1" ht="14.4" x14ac:dyDescent="0.25">
      <c r="A334" s="88">
        <f t="shared" ca="1" si="6"/>
        <v>0</v>
      </c>
      <c r="B334" s="92"/>
      <c r="C334" s="49"/>
      <c r="D334" s="49"/>
      <c r="E334" s="49"/>
      <c r="F334" s="77"/>
      <c r="G334" s="77"/>
      <c r="H334" s="97"/>
      <c r="J334" s="97"/>
    </row>
    <row r="335" spans="1:10" s="76" customFormat="1" ht="14.4" x14ac:dyDescent="0.25">
      <c r="A335" s="88">
        <f t="shared" ca="1" si="6"/>
        <v>0</v>
      </c>
      <c r="B335" s="92"/>
      <c r="C335" s="49"/>
      <c r="D335" s="49"/>
      <c r="E335" s="49"/>
      <c r="F335" s="77"/>
      <c r="G335" s="77"/>
      <c r="H335" s="97"/>
      <c r="J335" s="97"/>
    </row>
    <row r="336" spans="1:10" s="76" customFormat="1" ht="14.4" x14ac:dyDescent="0.25">
      <c r="A336" s="88">
        <f t="shared" ca="1" si="6"/>
        <v>0</v>
      </c>
      <c r="B336" s="92"/>
      <c r="C336" s="49"/>
      <c r="D336" s="49"/>
      <c r="E336" s="49"/>
      <c r="F336" s="77"/>
      <c r="G336" s="77"/>
      <c r="H336" s="97"/>
      <c r="J336" s="97"/>
    </row>
    <row r="337" spans="1:10" s="76" customFormat="1" ht="14.4" x14ac:dyDescent="0.25">
      <c r="A337" s="88">
        <f t="shared" ca="1" si="6"/>
        <v>0</v>
      </c>
      <c r="B337" s="92"/>
      <c r="C337" s="49"/>
      <c r="D337" s="49"/>
      <c r="E337" s="49"/>
      <c r="F337" s="77"/>
      <c r="G337" s="77"/>
      <c r="H337" s="97"/>
      <c r="J337" s="97"/>
    </row>
    <row r="338" spans="1:10" s="76" customFormat="1" ht="14.4" x14ac:dyDescent="0.25">
      <c r="A338" s="88">
        <f t="shared" ca="1" si="6"/>
        <v>0</v>
      </c>
      <c r="B338" s="92"/>
      <c r="C338" s="49"/>
      <c r="D338" s="49"/>
      <c r="E338" s="49"/>
      <c r="F338" s="77"/>
      <c r="G338" s="77"/>
      <c r="H338" s="97"/>
      <c r="J338" s="97"/>
    </row>
    <row r="339" spans="1:10" s="76" customFormat="1" ht="14.4" x14ac:dyDescent="0.25">
      <c r="A339" s="88">
        <f t="shared" ca="1" si="6"/>
        <v>0</v>
      </c>
      <c r="B339" s="92"/>
      <c r="C339" s="49"/>
      <c r="D339" s="49"/>
      <c r="E339" s="49"/>
      <c r="F339" s="77"/>
      <c r="G339" s="77"/>
      <c r="H339" s="97"/>
      <c r="J339" s="97"/>
    </row>
    <row r="340" spans="1:10" s="76" customFormat="1" ht="14.4" x14ac:dyDescent="0.25">
      <c r="A340" s="88">
        <f t="shared" ca="1" si="6"/>
        <v>0</v>
      </c>
      <c r="B340" s="92"/>
      <c r="C340" s="49"/>
      <c r="D340" s="49"/>
      <c r="E340" s="49"/>
      <c r="F340" s="77"/>
      <c r="G340" s="77"/>
      <c r="H340" s="97"/>
      <c r="J340" s="97"/>
    </row>
    <row r="341" spans="1:10" s="76" customFormat="1" ht="14.4" x14ac:dyDescent="0.25">
      <c r="A341" s="88">
        <f t="shared" ca="1" si="6"/>
        <v>0</v>
      </c>
      <c r="B341" s="92"/>
      <c r="C341" s="49"/>
      <c r="D341" s="49"/>
      <c r="E341" s="49"/>
      <c r="F341" s="77"/>
      <c r="G341" s="77"/>
      <c r="H341" s="97"/>
      <c r="J341" s="97"/>
    </row>
    <row r="342" spans="1:10" s="76" customFormat="1" ht="14.4" x14ac:dyDescent="0.25">
      <c r="A342" s="88">
        <f t="shared" ca="1" si="6"/>
        <v>0</v>
      </c>
      <c r="B342" s="92"/>
      <c r="C342" s="49"/>
      <c r="D342" s="49"/>
      <c r="E342" s="49"/>
      <c r="F342" s="77"/>
      <c r="G342" s="77"/>
      <c r="H342" s="97"/>
      <c r="J342" s="97"/>
    </row>
    <row r="343" spans="1:10" s="76" customFormat="1" ht="14.4" x14ac:dyDescent="0.25">
      <c r="A343" s="88">
        <f t="shared" ca="1" si="6"/>
        <v>0</v>
      </c>
      <c r="B343" s="92"/>
      <c r="C343" s="49"/>
      <c r="D343" s="49"/>
      <c r="E343" s="49"/>
      <c r="F343" s="77"/>
      <c r="G343" s="77"/>
      <c r="H343" s="97"/>
      <c r="J343" s="97"/>
    </row>
    <row r="344" spans="1:10" s="76" customFormat="1" ht="14.4" x14ac:dyDescent="0.25">
      <c r="A344" s="88">
        <f t="shared" ca="1" si="6"/>
        <v>0</v>
      </c>
      <c r="B344" s="92"/>
      <c r="C344" s="49"/>
      <c r="D344" s="49"/>
      <c r="E344" s="49"/>
      <c r="F344" s="77"/>
      <c r="G344" s="77"/>
      <c r="H344" s="97"/>
      <c r="J344" s="97"/>
    </row>
    <row r="345" spans="1:10" s="76" customFormat="1" ht="14.4" x14ac:dyDescent="0.25">
      <c r="A345" s="88">
        <f t="shared" ca="1" si="6"/>
        <v>0</v>
      </c>
      <c r="B345" s="92"/>
      <c r="C345" s="49"/>
      <c r="D345" s="49"/>
      <c r="E345" s="49"/>
      <c r="F345" s="77"/>
      <c r="G345" s="77"/>
      <c r="H345" s="97"/>
      <c r="J345" s="97"/>
    </row>
    <row r="346" spans="1:10" s="76" customFormat="1" ht="14.4" x14ac:dyDescent="0.25">
      <c r="A346" s="88">
        <f t="shared" ca="1" si="6"/>
        <v>0</v>
      </c>
      <c r="B346" s="92"/>
      <c r="C346" s="49"/>
      <c r="D346" s="49"/>
      <c r="E346" s="49"/>
      <c r="F346" s="77"/>
      <c r="G346" s="77"/>
      <c r="H346" s="97"/>
      <c r="J346" s="97"/>
    </row>
    <row r="347" spans="1:10" s="76" customFormat="1" ht="14.4" x14ac:dyDescent="0.25">
      <c r="A347" s="88">
        <f t="shared" ca="1" si="6"/>
        <v>0</v>
      </c>
      <c r="B347" s="92"/>
      <c r="C347" s="49"/>
      <c r="D347" s="49"/>
      <c r="E347" s="49"/>
      <c r="F347" s="77"/>
      <c r="G347" s="77"/>
      <c r="H347" s="97"/>
      <c r="J347" s="97"/>
    </row>
    <row r="348" spans="1:10" s="76" customFormat="1" ht="14.4" x14ac:dyDescent="0.25">
      <c r="A348" s="88">
        <f t="shared" ca="1" si="6"/>
        <v>0</v>
      </c>
      <c r="B348" s="92"/>
      <c r="C348" s="49"/>
      <c r="D348" s="49"/>
      <c r="E348" s="49"/>
      <c r="F348" s="77"/>
      <c r="G348" s="77"/>
      <c r="H348" s="97"/>
      <c r="J348" s="97"/>
    </row>
    <row r="349" spans="1:10" s="76" customFormat="1" ht="14.4" x14ac:dyDescent="0.25">
      <c r="A349" s="88">
        <f t="shared" ca="1" si="6"/>
        <v>0</v>
      </c>
      <c r="B349" s="92"/>
      <c r="C349" s="49"/>
      <c r="D349" s="49"/>
      <c r="E349" s="49"/>
      <c r="F349" s="77"/>
      <c r="G349" s="77"/>
      <c r="H349" s="97"/>
      <c r="J349" s="97"/>
    </row>
    <row r="350" spans="1:10" s="76" customFormat="1" ht="14.4" x14ac:dyDescent="0.25">
      <c r="A350" s="88">
        <f t="shared" ca="1" si="6"/>
        <v>0</v>
      </c>
      <c r="B350" s="92"/>
      <c r="C350" s="49"/>
      <c r="D350" s="49"/>
      <c r="E350" s="49"/>
      <c r="F350" s="77"/>
      <c r="G350" s="77"/>
      <c r="H350" s="97"/>
      <c r="J350" s="97"/>
    </row>
    <row r="351" spans="1:10" s="76" customFormat="1" ht="14.4" x14ac:dyDescent="0.25">
      <c r="A351" s="88">
        <f t="shared" ca="1" si="6"/>
        <v>0</v>
      </c>
      <c r="B351" s="92"/>
      <c r="C351" s="49"/>
      <c r="D351" s="49"/>
      <c r="E351" s="49"/>
      <c r="F351" s="77"/>
      <c r="G351" s="77"/>
      <c r="H351" s="97"/>
      <c r="J351" s="97"/>
    </row>
    <row r="352" spans="1:10" s="76" customFormat="1" ht="14.4" x14ac:dyDescent="0.25">
      <c r="A352" s="88">
        <f t="shared" ca="1" si="6"/>
        <v>0</v>
      </c>
      <c r="B352" s="92"/>
      <c r="C352" s="49"/>
      <c r="D352" s="49"/>
      <c r="E352" s="49"/>
      <c r="F352" s="77"/>
      <c r="G352" s="77"/>
      <c r="H352" s="97"/>
      <c r="J352" s="97"/>
    </row>
    <row r="353" spans="1:10" s="76" customFormat="1" ht="14.4" x14ac:dyDescent="0.25">
      <c r="A353" s="88">
        <f t="shared" ca="1" si="6"/>
        <v>0</v>
      </c>
      <c r="B353" s="92"/>
      <c r="C353" s="49"/>
      <c r="D353" s="49"/>
      <c r="E353" s="49"/>
      <c r="F353" s="77"/>
      <c r="G353" s="77"/>
      <c r="H353" s="97"/>
      <c r="J353" s="97"/>
    </row>
    <row r="354" spans="1:10" s="76" customFormat="1" ht="14.4" x14ac:dyDescent="0.25">
      <c r="A354" s="88">
        <f t="shared" ca="1" si="6"/>
        <v>0</v>
      </c>
      <c r="B354" s="92"/>
      <c r="C354" s="49"/>
      <c r="D354" s="49"/>
      <c r="E354" s="49"/>
      <c r="F354" s="77"/>
      <c r="G354" s="77"/>
      <c r="H354" s="97"/>
      <c r="J354" s="97"/>
    </row>
    <row r="355" spans="1:10" s="76" customFormat="1" ht="14.4" x14ac:dyDescent="0.25">
      <c r="A355" s="88">
        <f t="shared" ca="1" si="6"/>
        <v>0</v>
      </c>
      <c r="B355" s="92"/>
      <c r="C355" s="49"/>
      <c r="D355" s="49"/>
      <c r="E355" s="49"/>
      <c r="F355" s="77"/>
      <c r="G355" s="77"/>
      <c r="H355" s="97"/>
      <c r="J355" s="97"/>
    </row>
    <row r="356" spans="1:10" s="76" customFormat="1" ht="14.4" x14ac:dyDescent="0.25">
      <c r="A356" s="88">
        <f t="shared" ca="1" si="6"/>
        <v>0</v>
      </c>
      <c r="B356" s="92"/>
      <c r="C356" s="49"/>
      <c r="D356" s="49"/>
      <c r="E356" s="49"/>
      <c r="F356" s="77"/>
      <c r="G356" s="77"/>
      <c r="H356" s="97"/>
      <c r="J356" s="97"/>
    </row>
    <row r="357" spans="1:10" s="76" customFormat="1" ht="14.4" x14ac:dyDescent="0.25">
      <c r="A357" s="88">
        <f t="shared" ca="1" si="6"/>
        <v>0</v>
      </c>
      <c r="B357" s="92"/>
      <c r="C357" s="49"/>
      <c r="D357" s="49"/>
      <c r="E357" s="49"/>
      <c r="F357" s="77"/>
      <c r="G357" s="77"/>
      <c r="H357" s="97"/>
      <c r="J357" s="97"/>
    </row>
    <row r="358" spans="1:10" s="76" customFormat="1" ht="14.4" x14ac:dyDescent="0.25">
      <c r="A358" s="88">
        <f t="shared" ca="1" si="6"/>
        <v>0</v>
      </c>
      <c r="B358" s="92"/>
      <c r="C358" s="49"/>
      <c r="D358" s="49"/>
      <c r="E358" s="49"/>
      <c r="F358" s="77"/>
      <c r="G358" s="77"/>
      <c r="H358" s="97"/>
      <c r="J358" s="97"/>
    </row>
    <row r="359" spans="1:10" s="76" customFormat="1" ht="14.4" x14ac:dyDescent="0.25">
      <c r="A359" s="88">
        <f t="shared" ca="1" si="6"/>
        <v>0</v>
      </c>
      <c r="B359" s="92"/>
      <c r="C359" s="49"/>
      <c r="D359" s="49"/>
      <c r="E359" s="49"/>
      <c r="F359" s="77"/>
      <c r="G359" s="77"/>
      <c r="H359" s="97"/>
      <c r="J359" s="97"/>
    </row>
    <row r="360" spans="1:10" s="76" customFormat="1" ht="14.4" x14ac:dyDescent="0.25">
      <c r="A360" s="88">
        <f t="shared" ca="1" si="6"/>
        <v>0</v>
      </c>
      <c r="B360" s="92"/>
      <c r="C360" s="49"/>
      <c r="D360" s="49"/>
      <c r="E360" s="49"/>
      <c r="F360" s="77"/>
      <c r="G360" s="77"/>
      <c r="H360" s="97"/>
      <c r="J360" s="97"/>
    </row>
    <row r="361" spans="1:10" s="76" customFormat="1" ht="14.4" x14ac:dyDescent="0.25">
      <c r="A361" s="88">
        <f t="shared" ca="1" si="6"/>
        <v>0</v>
      </c>
      <c r="B361" s="92"/>
      <c r="C361" s="49"/>
      <c r="D361" s="49"/>
      <c r="E361" s="49"/>
      <c r="F361" s="77"/>
      <c r="G361" s="77"/>
      <c r="H361" s="97"/>
      <c r="J361" s="97"/>
    </row>
    <row r="362" spans="1:10" s="76" customFormat="1" ht="14.4" x14ac:dyDescent="0.25">
      <c r="A362" s="88">
        <f t="shared" ca="1" si="6"/>
        <v>0</v>
      </c>
      <c r="B362" s="92"/>
      <c r="C362" s="49"/>
      <c r="D362" s="49"/>
      <c r="E362" s="49"/>
      <c r="F362" s="77"/>
      <c r="G362" s="77"/>
      <c r="H362" s="97"/>
      <c r="J362" s="97"/>
    </row>
    <row r="363" spans="1:10" s="76" customFormat="1" ht="14.4" x14ac:dyDescent="0.25">
      <c r="A363" s="88">
        <f t="shared" ca="1" si="6"/>
        <v>0</v>
      </c>
      <c r="B363" s="92"/>
      <c r="C363" s="49"/>
      <c r="D363" s="49"/>
      <c r="E363" s="49"/>
      <c r="F363" s="77"/>
      <c r="G363" s="77"/>
      <c r="H363" s="97"/>
      <c r="J363" s="97"/>
    </row>
    <row r="364" spans="1:10" s="76" customFormat="1" ht="14.4" x14ac:dyDescent="0.25">
      <c r="A364" s="88">
        <f t="shared" ca="1" si="6"/>
        <v>0</v>
      </c>
      <c r="B364" s="92"/>
      <c r="C364" s="49"/>
      <c r="D364" s="49"/>
      <c r="E364" s="49"/>
      <c r="F364" s="77"/>
      <c r="G364" s="77"/>
      <c r="H364" s="97"/>
      <c r="J364" s="97"/>
    </row>
    <row r="365" spans="1:10" s="76" customFormat="1" ht="14.4" x14ac:dyDescent="0.25">
      <c r="A365" s="88">
        <f t="shared" ca="1" si="6"/>
        <v>0</v>
      </c>
      <c r="B365" s="92"/>
      <c r="C365" s="49"/>
      <c r="D365" s="49"/>
      <c r="E365" s="49"/>
      <c r="F365" s="77"/>
      <c r="G365" s="77"/>
      <c r="H365" s="97"/>
      <c r="J365" s="97"/>
    </row>
    <row r="366" spans="1:10" s="76" customFormat="1" ht="14.4" x14ac:dyDescent="0.25">
      <c r="A366" s="88">
        <f t="shared" ca="1" si="6"/>
        <v>0</v>
      </c>
      <c r="B366" s="92"/>
      <c r="C366" s="49"/>
      <c r="D366" s="49"/>
      <c r="E366" s="49"/>
      <c r="F366" s="77"/>
      <c r="G366" s="77"/>
      <c r="H366" s="97"/>
      <c r="J366" s="97"/>
    </row>
    <row r="367" spans="1:10" s="76" customFormat="1" ht="14.4" x14ac:dyDescent="0.25">
      <c r="A367" s="88">
        <f t="shared" ca="1" si="6"/>
        <v>0</v>
      </c>
      <c r="B367" s="92"/>
      <c r="C367" s="49"/>
      <c r="D367" s="49"/>
      <c r="E367" s="49"/>
      <c r="F367" s="77"/>
      <c r="G367" s="77"/>
      <c r="H367" s="97"/>
      <c r="J367" s="97"/>
    </row>
    <row r="368" spans="1:10" s="76" customFormat="1" ht="14.4" x14ac:dyDescent="0.25">
      <c r="A368" s="88">
        <f t="shared" ca="1" si="6"/>
        <v>0</v>
      </c>
      <c r="B368" s="92"/>
      <c r="C368" s="49"/>
      <c r="D368" s="49"/>
      <c r="E368" s="49"/>
      <c r="F368" s="77"/>
      <c r="G368" s="77"/>
      <c r="H368" s="97"/>
      <c r="J368" s="97"/>
    </row>
    <row r="369" spans="1:10" s="76" customFormat="1" ht="14.4" x14ac:dyDescent="0.25">
      <c r="A369" s="88">
        <f t="shared" ref="A369:A432" ca="1" si="7">OFFSET($C369,0,$Z$5-1)</f>
        <v>0</v>
      </c>
      <c r="B369" s="92"/>
      <c r="C369" s="49"/>
      <c r="D369" s="49"/>
      <c r="E369" s="49"/>
      <c r="F369" s="77"/>
      <c r="G369" s="77"/>
      <c r="H369" s="97"/>
      <c r="J369" s="97"/>
    </row>
    <row r="370" spans="1:10" s="76" customFormat="1" ht="14.4" x14ac:dyDescent="0.25">
      <c r="A370" s="88">
        <f t="shared" ca="1" si="7"/>
        <v>0</v>
      </c>
      <c r="B370" s="92"/>
      <c r="C370" s="49"/>
      <c r="D370" s="49"/>
      <c r="E370" s="49"/>
      <c r="F370" s="77"/>
      <c r="G370" s="77"/>
      <c r="H370" s="97"/>
      <c r="J370" s="97"/>
    </row>
    <row r="371" spans="1:10" s="76" customFormat="1" ht="14.4" x14ac:dyDescent="0.25">
      <c r="A371" s="88">
        <f t="shared" ca="1" si="7"/>
        <v>0</v>
      </c>
      <c r="B371" s="92"/>
      <c r="C371" s="49"/>
      <c r="D371" s="49"/>
      <c r="E371" s="49"/>
      <c r="F371" s="77"/>
      <c r="G371" s="77"/>
      <c r="H371" s="97"/>
      <c r="J371" s="97"/>
    </row>
    <row r="372" spans="1:10" s="76" customFormat="1" ht="14.4" x14ac:dyDescent="0.25">
      <c r="A372" s="88">
        <f t="shared" ca="1" si="7"/>
        <v>0</v>
      </c>
      <c r="B372" s="92"/>
      <c r="C372" s="49"/>
      <c r="D372" s="49"/>
      <c r="E372" s="49"/>
      <c r="F372" s="77"/>
      <c r="G372" s="77"/>
      <c r="H372" s="97"/>
      <c r="J372" s="97"/>
    </row>
    <row r="373" spans="1:10" s="76" customFormat="1" ht="14.4" x14ac:dyDescent="0.25">
      <c r="A373" s="88">
        <f t="shared" ca="1" si="7"/>
        <v>0</v>
      </c>
      <c r="B373" s="92"/>
      <c r="C373" s="49"/>
      <c r="D373" s="49"/>
      <c r="E373" s="49"/>
      <c r="F373" s="77"/>
      <c r="G373" s="77"/>
      <c r="H373" s="97"/>
      <c r="J373" s="97"/>
    </row>
    <row r="374" spans="1:10" s="76" customFormat="1" ht="14.4" x14ac:dyDescent="0.25">
      <c r="A374" s="88">
        <f t="shared" ca="1" si="7"/>
        <v>0</v>
      </c>
      <c r="B374" s="92"/>
      <c r="C374" s="49"/>
      <c r="D374" s="49"/>
      <c r="E374" s="49"/>
      <c r="F374" s="77"/>
      <c r="G374" s="77"/>
      <c r="H374" s="97"/>
      <c r="J374" s="97"/>
    </row>
    <row r="375" spans="1:10" s="76" customFormat="1" ht="14.4" x14ac:dyDescent="0.25">
      <c r="A375" s="88">
        <f t="shared" ca="1" si="7"/>
        <v>0</v>
      </c>
      <c r="B375" s="92"/>
      <c r="C375" s="49"/>
      <c r="D375" s="49"/>
      <c r="E375" s="49"/>
      <c r="F375" s="77"/>
      <c r="G375" s="77"/>
      <c r="H375" s="97"/>
      <c r="J375" s="97"/>
    </row>
    <row r="376" spans="1:10" s="76" customFormat="1" ht="14.4" x14ac:dyDescent="0.25">
      <c r="A376" s="88">
        <f t="shared" ca="1" si="7"/>
        <v>0</v>
      </c>
      <c r="B376" s="92"/>
      <c r="C376" s="49"/>
      <c r="D376" s="49"/>
      <c r="E376" s="49"/>
      <c r="F376" s="77"/>
      <c r="G376" s="77"/>
      <c r="H376" s="97"/>
      <c r="J376" s="97"/>
    </row>
    <row r="377" spans="1:10" s="76" customFormat="1" ht="14.4" x14ac:dyDescent="0.25">
      <c r="A377" s="88">
        <f t="shared" ca="1" si="7"/>
        <v>0</v>
      </c>
      <c r="B377" s="92"/>
      <c r="C377" s="49"/>
      <c r="D377" s="49"/>
      <c r="E377" s="49"/>
      <c r="F377" s="77"/>
      <c r="G377" s="77"/>
      <c r="H377" s="97"/>
      <c r="J377" s="97"/>
    </row>
    <row r="378" spans="1:10" s="76" customFormat="1" ht="14.4" x14ac:dyDescent="0.25">
      <c r="A378" s="88">
        <f t="shared" ca="1" si="7"/>
        <v>0</v>
      </c>
      <c r="B378" s="92"/>
      <c r="C378" s="49"/>
      <c r="D378" s="49"/>
      <c r="E378" s="49"/>
      <c r="F378" s="77"/>
      <c r="G378" s="77"/>
      <c r="H378" s="97"/>
      <c r="J378" s="97"/>
    </row>
    <row r="379" spans="1:10" s="76" customFormat="1" ht="14.4" x14ac:dyDescent="0.25">
      <c r="A379" s="88">
        <f t="shared" ca="1" si="7"/>
        <v>0</v>
      </c>
      <c r="B379" s="92"/>
      <c r="C379" s="49"/>
      <c r="D379" s="49"/>
      <c r="E379" s="49"/>
      <c r="F379" s="77"/>
      <c r="G379" s="77"/>
      <c r="H379" s="97"/>
      <c r="J379" s="97"/>
    </row>
    <row r="380" spans="1:10" s="76" customFormat="1" ht="14.4" x14ac:dyDescent="0.25">
      <c r="A380" s="88">
        <f t="shared" ca="1" si="7"/>
        <v>0</v>
      </c>
      <c r="B380" s="92"/>
      <c r="C380" s="49"/>
      <c r="D380" s="49"/>
      <c r="E380" s="49"/>
      <c r="F380" s="77"/>
      <c r="G380" s="77"/>
      <c r="H380" s="97"/>
      <c r="J380" s="97"/>
    </row>
    <row r="381" spans="1:10" s="76" customFormat="1" ht="14.4" x14ac:dyDescent="0.25">
      <c r="A381" s="88">
        <f t="shared" ca="1" si="7"/>
        <v>0</v>
      </c>
      <c r="B381" s="92"/>
      <c r="C381" s="49"/>
      <c r="D381" s="49"/>
      <c r="E381" s="49"/>
      <c r="F381" s="77"/>
      <c r="G381" s="77"/>
      <c r="H381" s="97"/>
      <c r="J381" s="97"/>
    </row>
    <row r="382" spans="1:10" s="76" customFormat="1" ht="14.4" x14ac:dyDescent="0.25">
      <c r="A382" s="88">
        <f t="shared" ca="1" si="7"/>
        <v>0</v>
      </c>
      <c r="B382" s="92"/>
      <c r="C382" s="49"/>
      <c r="D382" s="49"/>
      <c r="E382" s="49"/>
      <c r="F382" s="77"/>
      <c r="G382" s="77"/>
      <c r="H382" s="97"/>
      <c r="J382" s="97"/>
    </row>
    <row r="383" spans="1:10" s="76" customFormat="1" ht="14.4" x14ac:dyDescent="0.25">
      <c r="A383" s="88">
        <f t="shared" ca="1" si="7"/>
        <v>0</v>
      </c>
      <c r="B383" s="92"/>
      <c r="C383" s="49"/>
      <c r="D383" s="49"/>
      <c r="E383" s="49"/>
      <c r="F383" s="77"/>
      <c r="G383" s="77"/>
      <c r="H383" s="97"/>
      <c r="J383" s="97"/>
    </row>
    <row r="384" spans="1:10" s="76" customFormat="1" ht="14.4" x14ac:dyDescent="0.25">
      <c r="A384" s="88">
        <f t="shared" ca="1" si="7"/>
        <v>0</v>
      </c>
      <c r="B384" s="92"/>
      <c r="C384" s="49"/>
      <c r="D384" s="49"/>
      <c r="E384" s="49"/>
      <c r="F384" s="77"/>
      <c r="G384" s="77"/>
      <c r="H384" s="97"/>
      <c r="J384" s="97"/>
    </row>
    <row r="385" spans="1:10" s="76" customFormat="1" ht="14.4" x14ac:dyDescent="0.25">
      <c r="A385" s="88">
        <f t="shared" ca="1" si="7"/>
        <v>0</v>
      </c>
      <c r="B385" s="92"/>
      <c r="C385" s="49"/>
      <c r="D385" s="49"/>
      <c r="E385" s="49"/>
      <c r="F385" s="77"/>
      <c r="G385" s="77"/>
      <c r="H385" s="97"/>
      <c r="J385" s="97"/>
    </row>
    <row r="386" spans="1:10" s="76" customFormat="1" ht="14.4" x14ac:dyDescent="0.25">
      <c r="A386" s="88">
        <f t="shared" ca="1" si="7"/>
        <v>0</v>
      </c>
      <c r="B386" s="92"/>
      <c r="C386" s="49"/>
      <c r="D386" s="49"/>
      <c r="E386" s="49"/>
      <c r="F386" s="77"/>
      <c r="G386" s="77"/>
      <c r="H386" s="97"/>
      <c r="J386" s="97"/>
    </row>
    <row r="387" spans="1:10" s="76" customFormat="1" ht="14.4" x14ac:dyDescent="0.25">
      <c r="A387" s="88">
        <f t="shared" ca="1" si="7"/>
        <v>0</v>
      </c>
      <c r="B387" s="92"/>
      <c r="C387" s="49"/>
      <c r="D387" s="49"/>
      <c r="E387" s="49"/>
      <c r="F387" s="77"/>
      <c r="G387" s="77"/>
      <c r="H387" s="97"/>
      <c r="J387" s="97"/>
    </row>
    <row r="388" spans="1:10" s="76" customFormat="1" ht="14.4" x14ac:dyDescent="0.25">
      <c r="A388" s="88">
        <f t="shared" ca="1" si="7"/>
        <v>0</v>
      </c>
      <c r="B388" s="92"/>
      <c r="C388" s="49"/>
      <c r="D388" s="49"/>
      <c r="E388" s="49"/>
      <c r="F388" s="77"/>
      <c r="G388" s="77"/>
      <c r="H388" s="97"/>
      <c r="J388" s="97"/>
    </row>
    <row r="389" spans="1:10" s="76" customFormat="1" ht="14.4" x14ac:dyDescent="0.25">
      <c r="A389" s="88">
        <f t="shared" ca="1" si="7"/>
        <v>0</v>
      </c>
      <c r="B389" s="92"/>
      <c r="C389" s="49"/>
      <c r="D389" s="49"/>
      <c r="E389" s="49"/>
      <c r="F389" s="77"/>
      <c r="G389" s="77"/>
      <c r="H389" s="97"/>
      <c r="J389" s="97"/>
    </row>
    <row r="390" spans="1:10" s="76" customFormat="1" ht="14.4" x14ac:dyDescent="0.25">
      <c r="A390" s="88">
        <f t="shared" ca="1" si="7"/>
        <v>0</v>
      </c>
      <c r="B390" s="92"/>
      <c r="C390" s="49"/>
      <c r="D390" s="49"/>
      <c r="E390" s="49"/>
      <c r="F390" s="77"/>
      <c r="G390" s="77"/>
      <c r="H390" s="97"/>
      <c r="J390" s="97"/>
    </row>
    <row r="391" spans="1:10" s="76" customFormat="1" ht="14.4" x14ac:dyDescent="0.25">
      <c r="A391" s="88">
        <f t="shared" ca="1" si="7"/>
        <v>0</v>
      </c>
      <c r="B391" s="92"/>
      <c r="C391" s="49"/>
      <c r="D391" s="49"/>
      <c r="E391" s="49"/>
      <c r="F391" s="77"/>
      <c r="G391" s="77"/>
      <c r="H391" s="97"/>
      <c r="J391" s="97"/>
    </row>
    <row r="392" spans="1:10" s="76" customFormat="1" ht="14.4" x14ac:dyDescent="0.25">
      <c r="A392" s="88">
        <f t="shared" ca="1" si="7"/>
        <v>0</v>
      </c>
      <c r="B392" s="92"/>
      <c r="C392" s="49"/>
      <c r="D392" s="49"/>
      <c r="E392" s="49"/>
      <c r="F392" s="77"/>
      <c r="G392" s="77"/>
      <c r="H392" s="97"/>
      <c r="J392" s="97"/>
    </row>
    <row r="393" spans="1:10" s="76" customFormat="1" ht="14.4" x14ac:dyDescent="0.25">
      <c r="A393" s="88">
        <f t="shared" ca="1" si="7"/>
        <v>0</v>
      </c>
      <c r="B393" s="92"/>
      <c r="C393" s="49"/>
      <c r="D393" s="49"/>
      <c r="E393" s="49"/>
      <c r="F393" s="77"/>
      <c r="G393" s="77"/>
      <c r="H393" s="97"/>
      <c r="J393" s="97"/>
    </row>
    <row r="394" spans="1:10" s="76" customFormat="1" ht="14.4" x14ac:dyDescent="0.25">
      <c r="A394" s="88">
        <f t="shared" ca="1" si="7"/>
        <v>0</v>
      </c>
      <c r="B394" s="92"/>
      <c r="C394" s="49"/>
      <c r="D394" s="49"/>
      <c r="E394" s="49"/>
      <c r="F394" s="77"/>
      <c r="G394" s="77"/>
      <c r="H394" s="97"/>
      <c r="J394" s="97"/>
    </row>
    <row r="395" spans="1:10" s="76" customFormat="1" ht="14.4" x14ac:dyDescent="0.25">
      <c r="A395" s="88">
        <f t="shared" ca="1" si="7"/>
        <v>0</v>
      </c>
      <c r="B395" s="92"/>
      <c r="C395" s="49"/>
      <c r="D395" s="49"/>
      <c r="E395" s="49"/>
      <c r="F395" s="77"/>
      <c r="G395" s="77"/>
      <c r="H395" s="97"/>
      <c r="J395" s="97"/>
    </row>
    <row r="396" spans="1:10" s="76" customFormat="1" ht="14.4" x14ac:dyDescent="0.25">
      <c r="A396" s="88">
        <f t="shared" ca="1" si="7"/>
        <v>0</v>
      </c>
      <c r="B396" s="92"/>
      <c r="C396" s="49"/>
      <c r="D396" s="49"/>
      <c r="E396" s="49"/>
      <c r="F396" s="77"/>
      <c r="G396" s="77"/>
      <c r="H396" s="97"/>
      <c r="J396" s="97"/>
    </row>
    <row r="397" spans="1:10" s="76" customFormat="1" ht="14.4" x14ac:dyDescent="0.25">
      <c r="A397" s="88">
        <f t="shared" ca="1" si="7"/>
        <v>0</v>
      </c>
      <c r="B397" s="92"/>
      <c r="C397" s="49"/>
      <c r="D397" s="49"/>
      <c r="E397" s="49"/>
      <c r="F397" s="77"/>
      <c r="G397" s="77"/>
      <c r="H397" s="97"/>
      <c r="J397" s="97"/>
    </row>
    <row r="398" spans="1:10" s="76" customFormat="1" ht="14.4" x14ac:dyDescent="0.25">
      <c r="A398" s="88">
        <f t="shared" ca="1" si="7"/>
        <v>0</v>
      </c>
      <c r="B398" s="92"/>
      <c r="C398" s="49"/>
      <c r="D398" s="49"/>
      <c r="E398" s="49"/>
      <c r="F398" s="77"/>
      <c r="G398" s="77"/>
      <c r="H398" s="97"/>
      <c r="J398" s="97"/>
    </row>
    <row r="399" spans="1:10" s="76" customFormat="1" ht="14.4" x14ac:dyDescent="0.25">
      <c r="A399" s="88">
        <f t="shared" ca="1" si="7"/>
        <v>0</v>
      </c>
      <c r="B399" s="92"/>
      <c r="C399" s="49"/>
      <c r="D399" s="49"/>
      <c r="E399" s="49"/>
      <c r="F399" s="77"/>
      <c r="G399" s="77"/>
      <c r="H399" s="97"/>
      <c r="J399" s="97"/>
    </row>
    <row r="400" spans="1:10" s="76" customFormat="1" ht="14.4" x14ac:dyDescent="0.25">
      <c r="A400" s="88">
        <f t="shared" ca="1" si="7"/>
        <v>0</v>
      </c>
      <c r="B400" s="92"/>
      <c r="C400" s="49"/>
      <c r="D400" s="49"/>
      <c r="E400" s="49"/>
      <c r="F400" s="77"/>
      <c r="G400" s="77"/>
      <c r="H400" s="97"/>
      <c r="J400" s="97"/>
    </row>
    <row r="401" spans="1:10" s="76" customFormat="1" ht="14.4" x14ac:dyDescent="0.25">
      <c r="A401" s="88">
        <f t="shared" ca="1" si="7"/>
        <v>0</v>
      </c>
      <c r="B401" s="92"/>
      <c r="C401" s="49"/>
      <c r="D401" s="49"/>
      <c r="E401" s="49"/>
      <c r="F401" s="77"/>
      <c r="G401" s="77"/>
      <c r="H401" s="97"/>
      <c r="J401" s="97"/>
    </row>
    <row r="402" spans="1:10" s="76" customFormat="1" ht="14.4" x14ac:dyDescent="0.25">
      <c r="A402" s="88">
        <f t="shared" ca="1" si="7"/>
        <v>0</v>
      </c>
      <c r="B402" s="92"/>
      <c r="C402" s="49"/>
      <c r="D402" s="49"/>
      <c r="E402" s="49"/>
      <c r="F402" s="77"/>
      <c r="G402" s="77"/>
      <c r="H402" s="97"/>
      <c r="J402" s="97"/>
    </row>
    <row r="403" spans="1:10" s="76" customFormat="1" ht="14.4" x14ac:dyDescent="0.25">
      <c r="A403" s="88">
        <f t="shared" ca="1" si="7"/>
        <v>0</v>
      </c>
      <c r="B403" s="92"/>
      <c r="C403" s="49"/>
      <c r="D403" s="49"/>
      <c r="E403" s="49"/>
      <c r="F403" s="77"/>
      <c r="G403" s="77"/>
      <c r="H403" s="97"/>
      <c r="J403" s="97"/>
    </row>
    <row r="404" spans="1:10" s="76" customFormat="1" ht="14.4" x14ac:dyDescent="0.25">
      <c r="A404" s="88">
        <f t="shared" ca="1" si="7"/>
        <v>0</v>
      </c>
      <c r="B404" s="92"/>
      <c r="C404" s="49"/>
      <c r="D404" s="49"/>
      <c r="E404" s="49"/>
      <c r="F404" s="77"/>
      <c r="G404" s="77"/>
      <c r="H404" s="97"/>
      <c r="J404" s="97"/>
    </row>
    <row r="405" spans="1:10" s="76" customFormat="1" ht="14.4" x14ac:dyDescent="0.25">
      <c r="A405" s="88">
        <f t="shared" ca="1" si="7"/>
        <v>0</v>
      </c>
      <c r="B405" s="92"/>
      <c r="C405" s="49"/>
      <c r="D405" s="49"/>
      <c r="E405" s="49"/>
      <c r="F405" s="77"/>
      <c r="G405" s="77"/>
      <c r="H405" s="97"/>
      <c r="J405" s="97"/>
    </row>
    <row r="406" spans="1:10" s="76" customFormat="1" ht="14.4" x14ac:dyDescent="0.25">
      <c r="A406" s="88">
        <f t="shared" ca="1" si="7"/>
        <v>0</v>
      </c>
      <c r="B406" s="92"/>
      <c r="C406" s="49"/>
      <c r="D406" s="49"/>
      <c r="E406" s="49"/>
      <c r="F406" s="77"/>
      <c r="G406" s="77"/>
      <c r="H406" s="97"/>
      <c r="J406" s="97"/>
    </row>
    <row r="407" spans="1:10" s="76" customFormat="1" ht="14.4" x14ac:dyDescent="0.25">
      <c r="A407" s="88">
        <f t="shared" ca="1" si="7"/>
        <v>0</v>
      </c>
      <c r="B407" s="92"/>
      <c r="C407" s="49"/>
      <c r="D407" s="49"/>
      <c r="E407" s="49"/>
      <c r="F407" s="77"/>
      <c r="G407" s="77"/>
      <c r="H407" s="97"/>
      <c r="J407" s="97"/>
    </row>
    <row r="408" spans="1:10" s="76" customFormat="1" ht="14.4" x14ac:dyDescent="0.25">
      <c r="A408" s="88">
        <f t="shared" ca="1" si="7"/>
        <v>0</v>
      </c>
      <c r="B408" s="92"/>
      <c r="C408" s="49"/>
      <c r="D408" s="49"/>
      <c r="E408" s="49"/>
      <c r="F408" s="77"/>
      <c r="G408" s="77"/>
      <c r="H408" s="97"/>
      <c r="J408" s="97"/>
    </row>
    <row r="409" spans="1:10" s="76" customFormat="1" ht="14.4" x14ac:dyDescent="0.25">
      <c r="A409" s="88">
        <f t="shared" ca="1" si="7"/>
        <v>0</v>
      </c>
      <c r="B409" s="92"/>
      <c r="C409" s="49"/>
      <c r="D409" s="49"/>
      <c r="E409" s="49"/>
      <c r="F409" s="77"/>
      <c r="G409" s="77"/>
      <c r="H409" s="97"/>
      <c r="J409" s="97"/>
    </row>
    <row r="410" spans="1:10" s="76" customFormat="1" ht="14.4" x14ac:dyDescent="0.25">
      <c r="A410" s="88">
        <f t="shared" ca="1" si="7"/>
        <v>0</v>
      </c>
      <c r="B410" s="92"/>
      <c r="C410" s="49"/>
      <c r="D410" s="49"/>
      <c r="E410" s="49"/>
      <c r="F410" s="77"/>
      <c r="G410" s="77"/>
      <c r="H410" s="97"/>
      <c r="J410" s="97"/>
    </row>
    <row r="411" spans="1:10" s="76" customFormat="1" ht="14.4" x14ac:dyDescent="0.25">
      <c r="A411" s="88">
        <f t="shared" ca="1" si="7"/>
        <v>0</v>
      </c>
      <c r="B411" s="92"/>
      <c r="C411" s="49"/>
      <c r="D411" s="49"/>
      <c r="E411" s="49"/>
      <c r="F411" s="77"/>
      <c r="G411" s="77"/>
      <c r="H411" s="97"/>
      <c r="J411" s="97"/>
    </row>
    <row r="412" spans="1:10" s="76" customFormat="1" ht="14.4" x14ac:dyDescent="0.25">
      <c r="A412" s="88">
        <f t="shared" ca="1" si="7"/>
        <v>0</v>
      </c>
      <c r="B412" s="92"/>
      <c r="C412" s="49"/>
      <c r="D412" s="49"/>
      <c r="E412" s="49"/>
      <c r="F412" s="77"/>
      <c r="G412" s="77"/>
      <c r="H412" s="97"/>
      <c r="J412" s="97"/>
    </row>
    <row r="413" spans="1:10" s="76" customFormat="1" ht="14.4" x14ac:dyDescent="0.25">
      <c r="A413" s="88">
        <f t="shared" ca="1" si="7"/>
        <v>0</v>
      </c>
      <c r="B413" s="92"/>
      <c r="C413" s="49"/>
      <c r="D413" s="49"/>
      <c r="E413" s="49"/>
      <c r="F413" s="77"/>
      <c r="G413" s="77"/>
      <c r="H413" s="97"/>
      <c r="J413" s="97"/>
    </row>
    <row r="414" spans="1:10" s="76" customFormat="1" ht="14.4" x14ac:dyDescent="0.25">
      <c r="A414" s="88">
        <f t="shared" ca="1" si="7"/>
        <v>0</v>
      </c>
      <c r="B414" s="92"/>
      <c r="C414" s="49"/>
      <c r="D414" s="49"/>
      <c r="E414" s="49"/>
      <c r="F414" s="77"/>
      <c r="G414" s="77"/>
      <c r="H414" s="97"/>
      <c r="J414" s="97"/>
    </row>
    <row r="415" spans="1:10" s="76" customFormat="1" ht="14.4" x14ac:dyDescent="0.25">
      <c r="A415" s="88">
        <f t="shared" ca="1" si="7"/>
        <v>0</v>
      </c>
      <c r="B415" s="92"/>
      <c r="C415" s="49"/>
      <c r="D415" s="49"/>
      <c r="E415" s="49"/>
      <c r="F415" s="77"/>
      <c r="G415" s="77"/>
      <c r="H415" s="97"/>
      <c r="J415" s="97"/>
    </row>
    <row r="416" spans="1:10" s="76" customFormat="1" ht="14.4" x14ac:dyDescent="0.25">
      <c r="A416" s="88">
        <f t="shared" ca="1" si="7"/>
        <v>0</v>
      </c>
      <c r="B416" s="92"/>
      <c r="C416" s="49"/>
      <c r="D416" s="49"/>
      <c r="E416" s="49"/>
      <c r="F416" s="77"/>
      <c r="G416" s="77"/>
      <c r="H416" s="97"/>
      <c r="J416" s="97"/>
    </row>
    <row r="417" spans="1:10" s="76" customFormat="1" ht="14.4" x14ac:dyDescent="0.25">
      <c r="A417" s="88">
        <f t="shared" ca="1" si="7"/>
        <v>0</v>
      </c>
      <c r="B417" s="92"/>
      <c r="C417" s="49"/>
      <c r="D417" s="49"/>
      <c r="E417" s="49"/>
      <c r="F417" s="77"/>
      <c r="G417" s="77"/>
      <c r="H417" s="97"/>
      <c r="J417" s="97"/>
    </row>
    <row r="418" spans="1:10" s="76" customFormat="1" ht="14.4" x14ac:dyDescent="0.25">
      <c r="A418" s="88">
        <f t="shared" ca="1" si="7"/>
        <v>0</v>
      </c>
      <c r="B418" s="92"/>
      <c r="C418" s="49"/>
      <c r="D418" s="49"/>
      <c r="E418" s="49"/>
      <c r="F418" s="77"/>
      <c r="G418" s="77"/>
      <c r="H418" s="97"/>
      <c r="J418" s="97"/>
    </row>
    <row r="419" spans="1:10" s="76" customFormat="1" ht="14.4" x14ac:dyDescent="0.25">
      <c r="A419" s="88">
        <f t="shared" ca="1" si="7"/>
        <v>0</v>
      </c>
      <c r="B419" s="92"/>
      <c r="C419" s="49"/>
      <c r="D419" s="49"/>
      <c r="E419" s="49"/>
      <c r="F419" s="77"/>
      <c r="G419" s="77"/>
      <c r="H419" s="97"/>
      <c r="J419" s="97"/>
    </row>
    <row r="420" spans="1:10" s="76" customFormat="1" ht="14.4" x14ac:dyDescent="0.25">
      <c r="A420" s="88">
        <f t="shared" ca="1" si="7"/>
        <v>0</v>
      </c>
      <c r="B420" s="92"/>
      <c r="C420" s="49"/>
      <c r="D420" s="49"/>
      <c r="E420" s="49"/>
      <c r="F420" s="77"/>
      <c r="G420" s="77"/>
      <c r="H420" s="97"/>
      <c r="J420" s="97"/>
    </row>
    <row r="421" spans="1:10" s="76" customFormat="1" ht="14.4" x14ac:dyDescent="0.25">
      <c r="A421" s="88">
        <f t="shared" ca="1" si="7"/>
        <v>0</v>
      </c>
      <c r="B421" s="92"/>
      <c r="C421" s="49"/>
      <c r="D421" s="49"/>
      <c r="E421" s="49"/>
      <c r="F421" s="77"/>
      <c r="G421" s="77"/>
      <c r="H421" s="97"/>
      <c r="J421" s="97"/>
    </row>
    <row r="422" spans="1:10" s="76" customFormat="1" ht="14.4" x14ac:dyDescent="0.25">
      <c r="A422" s="88">
        <f t="shared" ca="1" si="7"/>
        <v>0</v>
      </c>
      <c r="B422" s="92"/>
      <c r="C422" s="49"/>
      <c r="D422" s="49"/>
      <c r="E422" s="49"/>
      <c r="F422" s="77"/>
      <c r="G422" s="77"/>
      <c r="H422" s="97"/>
      <c r="J422" s="97"/>
    </row>
    <row r="423" spans="1:10" s="76" customFormat="1" ht="14.4" x14ac:dyDescent="0.25">
      <c r="A423" s="88">
        <f t="shared" ca="1" si="7"/>
        <v>0</v>
      </c>
      <c r="B423" s="92"/>
      <c r="C423" s="49"/>
      <c r="D423" s="49"/>
      <c r="E423" s="49"/>
      <c r="F423" s="77"/>
      <c r="G423" s="77"/>
      <c r="H423" s="97"/>
      <c r="J423" s="97"/>
    </row>
    <row r="424" spans="1:10" s="76" customFormat="1" ht="14.4" x14ac:dyDescent="0.25">
      <c r="A424" s="88">
        <f t="shared" ca="1" si="7"/>
        <v>0</v>
      </c>
      <c r="B424" s="92"/>
      <c r="C424" s="49"/>
      <c r="D424" s="49"/>
      <c r="E424" s="49"/>
      <c r="F424" s="77"/>
      <c r="G424" s="77"/>
      <c r="H424" s="97"/>
      <c r="J424" s="97"/>
    </row>
    <row r="425" spans="1:10" s="76" customFormat="1" ht="14.4" x14ac:dyDescent="0.25">
      <c r="A425" s="88">
        <f t="shared" ca="1" si="7"/>
        <v>0</v>
      </c>
      <c r="B425" s="92"/>
      <c r="C425" s="49"/>
      <c r="D425" s="49"/>
      <c r="E425" s="49"/>
      <c r="F425" s="77"/>
      <c r="G425" s="77"/>
      <c r="H425" s="97"/>
      <c r="J425" s="97"/>
    </row>
    <row r="426" spans="1:10" s="76" customFormat="1" ht="14.4" x14ac:dyDescent="0.25">
      <c r="A426" s="88">
        <f t="shared" ca="1" si="7"/>
        <v>0</v>
      </c>
      <c r="B426" s="92"/>
      <c r="C426" s="49"/>
      <c r="D426" s="49"/>
      <c r="E426" s="49"/>
      <c r="F426" s="77"/>
      <c r="G426" s="77"/>
      <c r="H426" s="97"/>
      <c r="J426" s="97"/>
    </row>
    <row r="427" spans="1:10" s="76" customFormat="1" ht="14.4" x14ac:dyDescent="0.25">
      <c r="A427" s="88">
        <f t="shared" ca="1" si="7"/>
        <v>0</v>
      </c>
      <c r="B427" s="92"/>
      <c r="C427" s="49"/>
      <c r="D427" s="49"/>
      <c r="E427" s="49"/>
      <c r="F427" s="77"/>
      <c r="G427" s="77"/>
      <c r="H427" s="97"/>
      <c r="J427" s="97"/>
    </row>
    <row r="428" spans="1:10" s="76" customFormat="1" ht="14.4" x14ac:dyDescent="0.25">
      <c r="A428" s="88">
        <f t="shared" ca="1" si="7"/>
        <v>0</v>
      </c>
      <c r="B428" s="92"/>
      <c r="C428" s="49"/>
      <c r="D428" s="49"/>
      <c r="E428" s="49"/>
      <c r="F428" s="77"/>
      <c r="G428" s="77"/>
      <c r="H428" s="97"/>
      <c r="J428" s="97"/>
    </row>
    <row r="429" spans="1:10" s="76" customFormat="1" ht="14.4" x14ac:dyDescent="0.25">
      <c r="A429" s="88">
        <f t="shared" ca="1" si="7"/>
        <v>0</v>
      </c>
      <c r="B429" s="92"/>
      <c r="C429" s="49"/>
      <c r="D429" s="49"/>
      <c r="E429" s="49"/>
      <c r="F429" s="77"/>
      <c r="G429" s="77"/>
      <c r="H429" s="97"/>
      <c r="J429" s="97"/>
    </row>
    <row r="430" spans="1:10" s="76" customFormat="1" ht="14.4" x14ac:dyDescent="0.25">
      <c r="A430" s="88">
        <f t="shared" ca="1" si="7"/>
        <v>0</v>
      </c>
      <c r="B430" s="92"/>
      <c r="C430" s="49"/>
      <c r="D430" s="49"/>
      <c r="E430" s="49"/>
      <c r="F430" s="77"/>
      <c r="G430" s="77"/>
      <c r="H430" s="97"/>
      <c r="J430" s="97"/>
    </row>
    <row r="431" spans="1:10" s="76" customFormat="1" ht="14.4" x14ac:dyDescent="0.25">
      <c r="A431" s="88">
        <f t="shared" ca="1" si="7"/>
        <v>0</v>
      </c>
      <c r="B431" s="92"/>
      <c r="C431" s="49"/>
      <c r="D431" s="49"/>
      <c r="E431" s="49"/>
      <c r="F431" s="77"/>
      <c r="G431" s="77"/>
      <c r="H431" s="97"/>
      <c r="J431" s="97"/>
    </row>
    <row r="432" spans="1:10" s="76" customFormat="1" ht="14.4" x14ac:dyDescent="0.25">
      <c r="A432" s="88">
        <f t="shared" ca="1" si="7"/>
        <v>0</v>
      </c>
      <c r="B432" s="92"/>
      <c r="C432" s="49"/>
      <c r="D432" s="49"/>
      <c r="E432" s="49"/>
      <c r="F432" s="77"/>
      <c r="G432" s="77"/>
      <c r="H432" s="97"/>
      <c r="J432" s="97"/>
    </row>
    <row r="433" spans="1:10" s="76" customFormat="1" ht="14.4" x14ac:dyDescent="0.25">
      <c r="A433" s="88">
        <f t="shared" ref="A433:A496" ca="1" si="8">OFFSET($C433,0,$Z$5-1)</f>
        <v>0</v>
      </c>
      <c r="B433" s="92"/>
      <c r="C433" s="49"/>
      <c r="D433" s="49"/>
      <c r="E433" s="49"/>
      <c r="F433" s="77"/>
      <c r="G433" s="77"/>
      <c r="H433" s="97"/>
      <c r="J433" s="97"/>
    </row>
    <row r="434" spans="1:10" s="76" customFormat="1" ht="14.4" x14ac:dyDescent="0.25">
      <c r="A434" s="88">
        <f t="shared" ca="1" si="8"/>
        <v>0</v>
      </c>
      <c r="B434" s="92"/>
      <c r="C434" s="49"/>
      <c r="D434" s="49"/>
      <c r="E434" s="49"/>
      <c r="F434" s="77"/>
      <c r="G434" s="77"/>
      <c r="H434" s="97"/>
      <c r="J434" s="97"/>
    </row>
    <row r="435" spans="1:10" s="76" customFormat="1" ht="14.4" x14ac:dyDescent="0.25">
      <c r="A435" s="88">
        <f t="shared" ca="1" si="8"/>
        <v>0</v>
      </c>
      <c r="B435" s="92"/>
      <c r="C435" s="49"/>
      <c r="D435" s="49"/>
      <c r="E435" s="49"/>
      <c r="F435" s="77"/>
      <c r="G435" s="77"/>
      <c r="H435" s="97"/>
      <c r="J435" s="97"/>
    </row>
    <row r="436" spans="1:10" s="76" customFormat="1" ht="14.4" x14ac:dyDescent="0.25">
      <c r="A436" s="88">
        <f t="shared" ca="1" si="8"/>
        <v>0</v>
      </c>
      <c r="B436" s="92"/>
      <c r="C436" s="49"/>
      <c r="D436" s="49"/>
      <c r="E436" s="49"/>
      <c r="F436" s="77"/>
      <c r="G436" s="77"/>
      <c r="H436" s="97"/>
      <c r="J436" s="97"/>
    </row>
    <row r="437" spans="1:10" s="76" customFormat="1" ht="14.4" x14ac:dyDescent="0.25">
      <c r="A437" s="88">
        <f t="shared" ca="1" si="8"/>
        <v>0</v>
      </c>
      <c r="B437" s="92"/>
      <c r="C437" s="49"/>
      <c r="D437" s="49"/>
      <c r="E437" s="49"/>
      <c r="F437" s="77"/>
      <c r="G437" s="77"/>
      <c r="H437" s="97"/>
      <c r="J437" s="97"/>
    </row>
    <row r="438" spans="1:10" s="76" customFormat="1" ht="14.4" x14ac:dyDescent="0.25">
      <c r="A438" s="88">
        <f t="shared" ca="1" si="8"/>
        <v>0</v>
      </c>
      <c r="B438" s="92"/>
      <c r="C438" s="49"/>
      <c r="D438" s="49"/>
      <c r="E438" s="49"/>
      <c r="F438" s="77"/>
      <c r="G438" s="77"/>
      <c r="H438" s="97"/>
      <c r="J438" s="97"/>
    </row>
    <row r="439" spans="1:10" s="76" customFormat="1" ht="14.4" x14ac:dyDescent="0.25">
      <c r="A439" s="88">
        <f t="shared" ca="1" si="8"/>
        <v>0</v>
      </c>
      <c r="B439" s="92"/>
      <c r="C439" s="49"/>
      <c r="D439" s="49"/>
      <c r="E439" s="49"/>
      <c r="F439" s="77"/>
      <c r="G439" s="77"/>
      <c r="H439" s="97"/>
      <c r="J439" s="97"/>
    </row>
    <row r="440" spans="1:10" s="76" customFormat="1" ht="14.4" x14ac:dyDescent="0.25">
      <c r="A440" s="88">
        <f t="shared" ca="1" si="8"/>
        <v>0</v>
      </c>
      <c r="B440" s="92"/>
      <c r="C440" s="49"/>
      <c r="D440" s="49"/>
      <c r="E440" s="49"/>
      <c r="F440" s="77"/>
      <c r="G440" s="77"/>
      <c r="H440" s="97"/>
      <c r="J440" s="97"/>
    </row>
    <row r="441" spans="1:10" s="76" customFormat="1" ht="14.4" x14ac:dyDescent="0.25">
      <c r="A441" s="88">
        <f t="shared" ca="1" si="8"/>
        <v>0</v>
      </c>
      <c r="B441" s="92"/>
      <c r="C441" s="49"/>
      <c r="D441" s="49"/>
      <c r="E441" s="49"/>
      <c r="F441" s="77"/>
      <c r="G441" s="77"/>
      <c r="H441" s="97"/>
      <c r="J441" s="97"/>
    </row>
    <row r="442" spans="1:10" s="76" customFormat="1" ht="14.4" x14ac:dyDescent="0.25">
      <c r="A442" s="88">
        <f t="shared" ca="1" si="8"/>
        <v>0</v>
      </c>
      <c r="B442" s="92"/>
      <c r="C442" s="49"/>
      <c r="D442" s="49"/>
      <c r="E442" s="49"/>
      <c r="F442" s="77"/>
      <c r="G442" s="77"/>
      <c r="H442" s="97"/>
      <c r="J442" s="97"/>
    </row>
    <row r="443" spans="1:10" s="76" customFormat="1" ht="14.4" x14ac:dyDescent="0.25">
      <c r="A443" s="88">
        <f t="shared" ca="1" si="8"/>
        <v>0</v>
      </c>
      <c r="B443" s="92"/>
      <c r="C443" s="49"/>
      <c r="D443" s="49"/>
      <c r="E443" s="49"/>
      <c r="F443" s="77"/>
      <c r="G443" s="77"/>
      <c r="H443" s="97"/>
      <c r="J443" s="97"/>
    </row>
    <row r="444" spans="1:10" s="76" customFormat="1" ht="14.4" x14ac:dyDescent="0.25">
      <c r="A444" s="88">
        <f t="shared" ca="1" si="8"/>
        <v>0</v>
      </c>
      <c r="B444" s="92"/>
      <c r="C444" s="49"/>
      <c r="D444" s="49"/>
      <c r="E444" s="49"/>
      <c r="F444" s="77"/>
      <c r="G444" s="77"/>
      <c r="H444" s="97"/>
      <c r="J444" s="97"/>
    </row>
    <row r="445" spans="1:10" s="76" customFormat="1" ht="14.4" x14ac:dyDescent="0.25">
      <c r="A445" s="88">
        <f t="shared" ca="1" si="8"/>
        <v>0</v>
      </c>
      <c r="B445" s="92"/>
      <c r="C445" s="49"/>
      <c r="D445" s="49"/>
      <c r="E445" s="49"/>
      <c r="F445" s="77"/>
      <c r="G445" s="77"/>
      <c r="H445" s="97"/>
      <c r="J445" s="97"/>
    </row>
    <row r="446" spans="1:10" s="76" customFormat="1" ht="14.4" x14ac:dyDescent="0.25">
      <c r="A446" s="88">
        <f t="shared" ca="1" si="8"/>
        <v>0</v>
      </c>
      <c r="B446" s="92"/>
      <c r="C446" s="49"/>
      <c r="D446" s="49"/>
      <c r="E446" s="49"/>
      <c r="F446" s="77"/>
      <c r="G446" s="77"/>
      <c r="H446" s="97"/>
      <c r="J446" s="97"/>
    </row>
    <row r="447" spans="1:10" s="76" customFormat="1" ht="14.4" x14ac:dyDescent="0.25">
      <c r="A447" s="88">
        <f t="shared" ca="1" si="8"/>
        <v>0</v>
      </c>
      <c r="B447" s="92"/>
      <c r="C447" s="49"/>
      <c r="D447" s="49"/>
      <c r="E447" s="49"/>
      <c r="F447" s="77"/>
      <c r="G447" s="77"/>
      <c r="H447" s="97"/>
      <c r="J447" s="97"/>
    </row>
    <row r="448" spans="1:10" s="76" customFormat="1" ht="14.4" x14ac:dyDescent="0.25">
      <c r="A448" s="88">
        <f t="shared" ca="1" si="8"/>
        <v>0</v>
      </c>
      <c r="B448" s="92"/>
      <c r="C448" s="49"/>
      <c r="D448" s="49"/>
      <c r="E448" s="49"/>
      <c r="F448" s="77"/>
      <c r="G448" s="77"/>
      <c r="H448" s="97"/>
      <c r="J448" s="97"/>
    </row>
    <row r="449" spans="1:10" s="76" customFormat="1" ht="14.4" x14ac:dyDescent="0.25">
      <c r="A449" s="88">
        <f t="shared" ca="1" si="8"/>
        <v>0</v>
      </c>
      <c r="B449" s="92"/>
      <c r="C449" s="49"/>
      <c r="D449" s="49"/>
      <c r="E449" s="49"/>
      <c r="F449" s="77"/>
      <c r="G449" s="77"/>
      <c r="H449" s="97"/>
      <c r="J449" s="97"/>
    </row>
    <row r="450" spans="1:10" s="76" customFormat="1" ht="14.4" x14ac:dyDescent="0.25">
      <c r="A450" s="88">
        <f t="shared" ca="1" si="8"/>
        <v>0</v>
      </c>
      <c r="B450" s="92"/>
      <c r="C450" s="49"/>
      <c r="D450" s="49"/>
      <c r="E450" s="49"/>
      <c r="F450" s="77"/>
      <c r="G450" s="77"/>
      <c r="H450" s="97"/>
      <c r="J450" s="97"/>
    </row>
    <row r="451" spans="1:10" s="76" customFormat="1" ht="14.4" x14ac:dyDescent="0.25">
      <c r="A451" s="88">
        <f t="shared" ca="1" si="8"/>
        <v>0</v>
      </c>
      <c r="B451" s="92"/>
      <c r="C451" s="49"/>
      <c r="D451" s="49"/>
      <c r="E451" s="49"/>
      <c r="F451" s="77"/>
      <c r="G451" s="77"/>
      <c r="H451" s="97"/>
      <c r="J451" s="97"/>
    </row>
    <row r="452" spans="1:10" s="76" customFormat="1" ht="14.4" x14ac:dyDescent="0.25">
      <c r="A452" s="88">
        <f t="shared" ca="1" si="8"/>
        <v>0</v>
      </c>
      <c r="B452" s="92"/>
      <c r="C452" s="49"/>
      <c r="D452" s="49"/>
      <c r="E452" s="49"/>
      <c r="F452" s="77"/>
      <c r="G452" s="77"/>
      <c r="H452" s="97"/>
      <c r="J452" s="97"/>
    </row>
    <row r="453" spans="1:10" s="76" customFormat="1" ht="14.4" x14ac:dyDescent="0.25">
      <c r="A453" s="88">
        <f t="shared" ca="1" si="8"/>
        <v>0</v>
      </c>
      <c r="B453" s="92"/>
      <c r="C453" s="49"/>
      <c r="D453" s="49"/>
      <c r="E453" s="49"/>
      <c r="F453" s="77"/>
      <c r="G453" s="77"/>
      <c r="H453" s="97"/>
      <c r="J453" s="97"/>
    </row>
    <row r="454" spans="1:10" s="76" customFormat="1" ht="14.4" x14ac:dyDescent="0.25">
      <c r="A454" s="88">
        <f t="shared" ca="1" si="8"/>
        <v>0</v>
      </c>
      <c r="B454" s="92"/>
      <c r="C454" s="49"/>
      <c r="D454" s="49"/>
      <c r="E454" s="49"/>
      <c r="F454" s="77"/>
      <c r="G454" s="77"/>
      <c r="H454" s="97"/>
      <c r="J454" s="97"/>
    </row>
    <row r="455" spans="1:10" s="76" customFormat="1" ht="14.4" x14ac:dyDescent="0.25">
      <c r="A455" s="88">
        <f t="shared" ca="1" si="8"/>
        <v>0</v>
      </c>
      <c r="B455" s="92"/>
      <c r="C455" s="49"/>
      <c r="D455" s="49"/>
      <c r="E455" s="49"/>
      <c r="F455" s="77"/>
      <c r="G455" s="77"/>
      <c r="H455" s="97"/>
      <c r="J455" s="97"/>
    </row>
    <row r="456" spans="1:10" s="76" customFormat="1" ht="14.4" x14ac:dyDescent="0.25">
      <c r="A456" s="88">
        <f t="shared" ca="1" si="8"/>
        <v>0</v>
      </c>
      <c r="B456" s="92"/>
      <c r="C456" s="49"/>
      <c r="D456" s="49"/>
      <c r="E456" s="49"/>
      <c r="F456" s="77"/>
      <c r="G456" s="77"/>
      <c r="H456" s="97"/>
      <c r="J456" s="97"/>
    </row>
    <row r="457" spans="1:10" s="76" customFormat="1" ht="14.4" x14ac:dyDescent="0.25">
      <c r="A457" s="88">
        <f t="shared" ca="1" si="8"/>
        <v>0</v>
      </c>
      <c r="B457" s="92"/>
      <c r="C457" s="49"/>
      <c r="D457" s="49"/>
      <c r="E457" s="49"/>
      <c r="F457" s="77"/>
      <c r="G457" s="77"/>
      <c r="H457" s="97"/>
      <c r="J457" s="97"/>
    </row>
    <row r="458" spans="1:10" s="76" customFormat="1" ht="14.4" x14ac:dyDescent="0.25">
      <c r="A458" s="88">
        <f t="shared" ca="1" si="8"/>
        <v>0</v>
      </c>
      <c r="B458" s="92"/>
      <c r="C458" s="49"/>
      <c r="D458" s="49"/>
      <c r="E458" s="49"/>
      <c r="F458" s="77"/>
      <c r="G458" s="77"/>
      <c r="H458" s="97"/>
      <c r="J458" s="97"/>
    </row>
    <row r="459" spans="1:10" s="76" customFormat="1" ht="14.4" x14ac:dyDescent="0.25">
      <c r="A459" s="88">
        <f t="shared" ca="1" si="8"/>
        <v>0</v>
      </c>
      <c r="B459" s="92"/>
      <c r="C459" s="49"/>
      <c r="D459" s="49"/>
      <c r="E459" s="49"/>
      <c r="F459" s="77"/>
      <c r="G459" s="77"/>
      <c r="H459" s="97"/>
      <c r="J459" s="97"/>
    </row>
    <row r="460" spans="1:10" s="76" customFormat="1" ht="14.4" x14ac:dyDescent="0.25">
      <c r="A460" s="88">
        <f t="shared" ca="1" si="8"/>
        <v>0</v>
      </c>
      <c r="B460" s="92"/>
      <c r="C460" s="49"/>
      <c r="D460" s="49"/>
      <c r="E460" s="49"/>
      <c r="F460" s="77"/>
      <c r="G460" s="77"/>
      <c r="H460" s="97"/>
      <c r="J460" s="97"/>
    </row>
    <row r="461" spans="1:10" s="76" customFormat="1" ht="14.4" x14ac:dyDescent="0.25">
      <c r="A461" s="88">
        <f t="shared" ca="1" si="8"/>
        <v>0</v>
      </c>
      <c r="B461" s="92"/>
      <c r="C461" s="49"/>
      <c r="D461" s="49"/>
      <c r="E461" s="49"/>
      <c r="F461" s="77"/>
      <c r="G461" s="77"/>
      <c r="H461" s="97"/>
      <c r="J461" s="97"/>
    </row>
    <row r="462" spans="1:10" s="76" customFormat="1" ht="14.4" x14ac:dyDescent="0.25">
      <c r="A462" s="88">
        <f t="shared" ca="1" si="8"/>
        <v>0</v>
      </c>
      <c r="B462" s="92"/>
      <c r="C462" s="49"/>
      <c r="D462" s="49"/>
      <c r="E462" s="49"/>
      <c r="F462" s="77"/>
      <c r="G462" s="77"/>
      <c r="H462" s="97"/>
      <c r="J462" s="97"/>
    </row>
    <row r="463" spans="1:10" s="76" customFormat="1" ht="14.4" x14ac:dyDescent="0.25">
      <c r="A463" s="88">
        <f t="shared" ca="1" si="8"/>
        <v>0</v>
      </c>
      <c r="B463" s="92"/>
      <c r="C463" s="49"/>
      <c r="D463" s="49"/>
      <c r="E463" s="49"/>
      <c r="F463" s="77"/>
      <c r="G463" s="77"/>
      <c r="H463" s="97"/>
      <c r="J463" s="97"/>
    </row>
    <row r="464" spans="1:10" s="76" customFormat="1" ht="14.4" x14ac:dyDescent="0.25">
      <c r="A464" s="88">
        <f t="shared" ca="1" si="8"/>
        <v>0</v>
      </c>
      <c r="B464" s="92"/>
      <c r="C464" s="49"/>
      <c r="D464" s="49"/>
      <c r="E464" s="49"/>
      <c r="F464" s="77"/>
      <c r="G464" s="77"/>
      <c r="H464" s="97"/>
      <c r="J464" s="97"/>
    </row>
    <row r="465" spans="1:10" s="76" customFormat="1" ht="14.4" x14ac:dyDescent="0.25">
      <c r="A465" s="88">
        <f t="shared" ca="1" si="8"/>
        <v>0</v>
      </c>
      <c r="B465" s="92"/>
      <c r="C465" s="49"/>
      <c r="D465" s="49"/>
      <c r="E465" s="49"/>
      <c r="F465" s="77"/>
      <c r="G465" s="77"/>
      <c r="H465" s="97"/>
      <c r="J465" s="97"/>
    </row>
    <row r="466" spans="1:10" s="76" customFormat="1" ht="14.4" x14ac:dyDescent="0.25">
      <c r="A466" s="88">
        <f t="shared" ca="1" si="8"/>
        <v>0</v>
      </c>
      <c r="B466" s="92"/>
      <c r="C466" s="49"/>
      <c r="D466" s="49"/>
      <c r="E466" s="49"/>
      <c r="F466" s="77"/>
      <c r="G466" s="77"/>
      <c r="H466" s="97"/>
      <c r="J466" s="97"/>
    </row>
    <row r="467" spans="1:10" s="76" customFormat="1" ht="14.4" x14ac:dyDescent="0.25">
      <c r="A467" s="88">
        <f t="shared" ca="1" si="8"/>
        <v>0</v>
      </c>
      <c r="B467" s="92"/>
      <c r="C467" s="49"/>
      <c r="D467" s="49"/>
      <c r="E467" s="49"/>
      <c r="F467" s="77"/>
      <c r="G467" s="77"/>
      <c r="H467" s="97"/>
      <c r="J467" s="97"/>
    </row>
    <row r="468" spans="1:10" s="76" customFormat="1" ht="14.4" x14ac:dyDescent="0.25">
      <c r="A468" s="88">
        <f t="shared" ca="1" si="8"/>
        <v>0</v>
      </c>
      <c r="B468" s="92"/>
      <c r="C468" s="49"/>
      <c r="D468" s="49"/>
      <c r="E468" s="49"/>
      <c r="F468" s="77"/>
      <c r="G468" s="77"/>
      <c r="H468" s="97"/>
      <c r="J468" s="97"/>
    </row>
    <row r="469" spans="1:10" s="76" customFormat="1" ht="14.4" x14ac:dyDescent="0.25">
      <c r="A469" s="88">
        <f t="shared" ca="1" si="8"/>
        <v>0</v>
      </c>
      <c r="B469" s="92"/>
      <c r="C469" s="49"/>
      <c r="D469" s="49"/>
      <c r="E469" s="49"/>
      <c r="F469" s="77"/>
      <c r="G469" s="77"/>
      <c r="H469" s="97"/>
      <c r="J469" s="97"/>
    </row>
    <row r="470" spans="1:10" s="76" customFormat="1" ht="14.4" x14ac:dyDescent="0.25">
      <c r="A470" s="88">
        <f t="shared" ca="1" si="8"/>
        <v>0</v>
      </c>
      <c r="B470" s="92"/>
      <c r="C470" s="49"/>
      <c r="D470" s="49"/>
      <c r="E470" s="49"/>
      <c r="F470" s="77"/>
      <c r="G470" s="77"/>
      <c r="H470" s="97"/>
      <c r="J470" s="97"/>
    </row>
    <row r="471" spans="1:10" s="76" customFormat="1" ht="14.4" x14ac:dyDescent="0.25">
      <c r="A471" s="88">
        <f t="shared" ca="1" si="8"/>
        <v>0</v>
      </c>
      <c r="B471" s="92"/>
      <c r="C471" s="49"/>
      <c r="D471" s="49"/>
      <c r="E471" s="49"/>
      <c r="F471" s="77"/>
      <c r="G471" s="77"/>
      <c r="H471" s="97"/>
      <c r="J471" s="97"/>
    </row>
    <row r="472" spans="1:10" s="76" customFormat="1" ht="14.4" x14ac:dyDescent="0.25">
      <c r="A472" s="88">
        <f t="shared" ca="1" si="8"/>
        <v>0</v>
      </c>
      <c r="B472" s="92"/>
      <c r="C472" s="49"/>
      <c r="D472" s="49"/>
      <c r="E472" s="49"/>
      <c r="F472" s="77"/>
      <c r="G472" s="77"/>
      <c r="H472" s="97"/>
      <c r="J472" s="97"/>
    </row>
    <row r="473" spans="1:10" s="76" customFormat="1" ht="14.4" x14ac:dyDescent="0.25">
      <c r="A473" s="88">
        <f t="shared" ca="1" si="8"/>
        <v>0</v>
      </c>
      <c r="B473" s="92"/>
      <c r="C473" s="49"/>
      <c r="D473" s="49"/>
      <c r="E473" s="49"/>
      <c r="F473" s="77"/>
      <c r="G473" s="77"/>
      <c r="H473" s="97"/>
      <c r="J473" s="97"/>
    </row>
    <row r="474" spans="1:10" s="76" customFormat="1" ht="14.4" x14ac:dyDescent="0.25">
      <c r="A474" s="88">
        <f t="shared" ca="1" si="8"/>
        <v>0</v>
      </c>
      <c r="B474" s="92"/>
      <c r="C474" s="49"/>
      <c r="D474" s="49"/>
      <c r="E474" s="49"/>
      <c r="F474" s="77"/>
      <c r="G474" s="77"/>
      <c r="H474" s="97"/>
      <c r="J474" s="97"/>
    </row>
    <row r="475" spans="1:10" s="76" customFormat="1" ht="14.4" x14ac:dyDescent="0.25">
      <c r="A475" s="88">
        <f t="shared" ca="1" si="8"/>
        <v>0</v>
      </c>
      <c r="B475" s="92"/>
      <c r="C475" s="49"/>
      <c r="D475" s="49"/>
      <c r="E475" s="49"/>
      <c r="F475" s="77"/>
      <c r="G475" s="77"/>
      <c r="H475" s="97"/>
      <c r="J475" s="97"/>
    </row>
    <row r="476" spans="1:10" s="76" customFormat="1" ht="14.4" x14ac:dyDescent="0.25">
      <c r="A476" s="88">
        <f t="shared" ca="1" si="8"/>
        <v>0</v>
      </c>
      <c r="B476" s="92"/>
      <c r="C476" s="49"/>
      <c r="D476" s="49"/>
      <c r="E476" s="49"/>
      <c r="F476" s="77"/>
      <c r="G476" s="77"/>
      <c r="H476" s="97"/>
      <c r="J476" s="97"/>
    </row>
    <row r="477" spans="1:10" s="76" customFormat="1" ht="14.4" x14ac:dyDescent="0.25">
      <c r="A477" s="88">
        <f t="shared" ca="1" si="8"/>
        <v>0</v>
      </c>
      <c r="B477" s="92"/>
      <c r="C477" s="49"/>
      <c r="D477" s="49"/>
      <c r="E477" s="49"/>
      <c r="F477" s="77"/>
      <c r="G477" s="77"/>
      <c r="H477" s="97"/>
      <c r="J477" s="97"/>
    </row>
    <row r="478" spans="1:10" s="76" customFormat="1" ht="14.4" x14ac:dyDescent="0.25">
      <c r="A478" s="88">
        <f t="shared" ca="1" si="8"/>
        <v>0</v>
      </c>
      <c r="B478" s="92"/>
      <c r="C478" s="49"/>
      <c r="D478" s="49"/>
      <c r="E478" s="49"/>
      <c r="F478" s="77"/>
      <c r="G478" s="77"/>
      <c r="H478" s="97"/>
      <c r="J478" s="97"/>
    </row>
    <row r="479" spans="1:10" s="76" customFormat="1" ht="14.4" x14ac:dyDescent="0.25">
      <c r="A479" s="88">
        <f t="shared" ca="1" si="8"/>
        <v>0</v>
      </c>
      <c r="B479" s="92"/>
      <c r="C479" s="49"/>
      <c r="D479" s="49"/>
      <c r="E479" s="49"/>
      <c r="F479" s="77"/>
      <c r="G479" s="77"/>
      <c r="H479" s="97"/>
      <c r="J479" s="97"/>
    </row>
    <row r="480" spans="1:10" s="76" customFormat="1" ht="14.4" x14ac:dyDescent="0.25">
      <c r="A480" s="88">
        <f t="shared" ca="1" si="8"/>
        <v>0</v>
      </c>
      <c r="B480" s="92"/>
      <c r="C480" s="49"/>
      <c r="D480" s="49"/>
      <c r="E480" s="49"/>
      <c r="F480" s="77"/>
      <c r="G480" s="77"/>
      <c r="H480" s="97"/>
      <c r="J480" s="97"/>
    </row>
    <row r="481" spans="1:10" s="76" customFormat="1" ht="14.4" x14ac:dyDescent="0.25">
      <c r="A481" s="88">
        <f t="shared" ca="1" si="8"/>
        <v>0</v>
      </c>
      <c r="B481" s="92"/>
      <c r="C481" s="49"/>
      <c r="D481" s="49"/>
      <c r="E481" s="49"/>
      <c r="F481" s="77"/>
      <c r="G481" s="77"/>
      <c r="H481" s="97"/>
      <c r="J481" s="97"/>
    </row>
    <row r="482" spans="1:10" s="76" customFormat="1" ht="14.4" x14ac:dyDescent="0.25">
      <c r="A482" s="88">
        <f t="shared" ca="1" si="8"/>
        <v>0</v>
      </c>
      <c r="B482" s="92"/>
      <c r="C482" s="49"/>
      <c r="D482" s="49"/>
      <c r="E482" s="49"/>
      <c r="F482" s="77"/>
      <c r="G482" s="77"/>
      <c r="H482" s="97"/>
      <c r="J482" s="97"/>
    </row>
    <row r="483" spans="1:10" s="76" customFormat="1" ht="14.4" x14ac:dyDescent="0.25">
      <c r="A483" s="88">
        <f t="shared" ca="1" si="8"/>
        <v>0</v>
      </c>
      <c r="B483" s="92"/>
      <c r="C483" s="49"/>
      <c r="D483" s="49"/>
      <c r="E483" s="49"/>
      <c r="F483" s="77"/>
      <c r="G483" s="77"/>
      <c r="H483" s="97"/>
      <c r="J483" s="97"/>
    </row>
    <row r="484" spans="1:10" s="76" customFormat="1" ht="14.4" x14ac:dyDescent="0.25">
      <c r="A484" s="88">
        <f t="shared" ca="1" si="8"/>
        <v>0</v>
      </c>
      <c r="B484" s="92"/>
      <c r="C484" s="49"/>
      <c r="D484" s="49"/>
      <c r="E484" s="49"/>
      <c r="F484" s="77"/>
      <c r="G484" s="77"/>
      <c r="H484" s="97"/>
      <c r="J484" s="97"/>
    </row>
    <row r="485" spans="1:10" s="76" customFormat="1" ht="14.4" x14ac:dyDescent="0.25">
      <c r="A485" s="88">
        <f t="shared" ca="1" si="8"/>
        <v>0</v>
      </c>
      <c r="B485" s="92"/>
      <c r="C485" s="49"/>
      <c r="D485" s="49"/>
      <c r="E485" s="49"/>
      <c r="F485" s="77"/>
      <c r="G485" s="77"/>
      <c r="H485" s="97"/>
      <c r="J485" s="97"/>
    </row>
    <row r="486" spans="1:10" s="76" customFormat="1" ht="14.4" x14ac:dyDescent="0.25">
      <c r="A486" s="88">
        <f t="shared" ca="1" si="8"/>
        <v>0</v>
      </c>
      <c r="B486" s="92"/>
      <c r="C486" s="49"/>
      <c r="D486" s="49"/>
      <c r="E486" s="49"/>
      <c r="F486" s="77"/>
      <c r="G486" s="77"/>
      <c r="H486" s="97"/>
      <c r="J486" s="97"/>
    </row>
    <row r="487" spans="1:10" s="76" customFormat="1" ht="14.4" x14ac:dyDescent="0.25">
      <c r="A487" s="88">
        <f t="shared" ca="1" si="8"/>
        <v>0</v>
      </c>
      <c r="B487" s="92"/>
      <c r="C487" s="49"/>
      <c r="D487" s="49"/>
      <c r="E487" s="49"/>
      <c r="F487" s="77"/>
      <c r="G487" s="77"/>
      <c r="H487" s="97"/>
      <c r="J487" s="97"/>
    </row>
    <row r="488" spans="1:10" s="76" customFormat="1" ht="14.4" x14ac:dyDescent="0.25">
      <c r="A488" s="88">
        <f t="shared" ca="1" si="8"/>
        <v>0</v>
      </c>
      <c r="B488" s="92"/>
      <c r="C488" s="49"/>
      <c r="D488" s="49"/>
      <c r="E488" s="49"/>
      <c r="F488" s="77"/>
      <c r="G488" s="77"/>
      <c r="H488" s="97"/>
      <c r="J488" s="97"/>
    </row>
    <row r="489" spans="1:10" s="76" customFormat="1" ht="14.4" x14ac:dyDescent="0.25">
      <c r="A489" s="88">
        <f t="shared" ca="1" si="8"/>
        <v>0</v>
      </c>
      <c r="B489" s="92"/>
      <c r="C489" s="49"/>
      <c r="D489" s="49"/>
      <c r="E489" s="49"/>
      <c r="F489" s="77"/>
      <c r="G489" s="77"/>
      <c r="H489" s="97"/>
      <c r="J489" s="97"/>
    </row>
    <row r="490" spans="1:10" s="76" customFormat="1" ht="14.4" x14ac:dyDescent="0.25">
      <c r="A490" s="88">
        <f t="shared" ca="1" si="8"/>
        <v>0</v>
      </c>
      <c r="B490" s="92"/>
      <c r="C490" s="49"/>
      <c r="D490" s="49"/>
      <c r="E490" s="49"/>
      <c r="F490" s="77"/>
      <c r="G490" s="77"/>
      <c r="H490" s="97"/>
      <c r="J490" s="97"/>
    </row>
    <row r="491" spans="1:10" s="76" customFormat="1" ht="14.4" x14ac:dyDescent="0.25">
      <c r="A491" s="88">
        <f t="shared" ca="1" si="8"/>
        <v>0</v>
      </c>
      <c r="B491" s="92"/>
      <c r="C491" s="49"/>
      <c r="D491" s="49"/>
      <c r="E491" s="49"/>
      <c r="F491" s="77"/>
      <c r="G491" s="77"/>
      <c r="H491" s="97"/>
      <c r="J491" s="97"/>
    </row>
    <row r="492" spans="1:10" s="76" customFormat="1" ht="14.4" x14ac:dyDescent="0.25">
      <c r="A492" s="88">
        <f t="shared" ca="1" si="8"/>
        <v>0</v>
      </c>
      <c r="B492" s="92"/>
      <c r="C492" s="49"/>
      <c r="D492" s="49"/>
      <c r="E492" s="49"/>
      <c r="F492" s="77"/>
      <c r="G492" s="77"/>
      <c r="H492" s="97"/>
      <c r="J492" s="97"/>
    </row>
    <row r="493" spans="1:10" s="76" customFormat="1" ht="14.4" x14ac:dyDescent="0.25">
      <c r="A493" s="88">
        <f t="shared" ca="1" si="8"/>
        <v>0</v>
      </c>
      <c r="B493" s="92"/>
      <c r="C493" s="49"/>
      <c r="D493" s="49"/>
      <c r="E493" s="49"/>
      <c r="F493" s="77"/>
      <c r="G493" s="77"/>
      <c r="H493" s="97"/>
      <c r="J493" s="97"/>
    </row>
    <row r="494" spans="1:10" s="76" customFormat="1" ht="14.4" x14ac:dyDescent="0.25">
      <c r="A494" s="88">
        <f t="shared" ca="1" si="8"/>
        <v>0</v>
      </c>
      <c r="B494" s="92"/>
      <c r="C494" s="49"/>
      <c r="D494" s="49"/>
      <c r="E494" s="49"/>
      <c r="F494" s="77"/>
      <c r="G494" s="77"/>
      <c r="H494" s="97"/>
      <c r="J494" s="97"/>
    </row>
    <row r="495" spans="1:10" s="76" customFormat="1" ht="14.4" x14ac:dyDescent="0.25">
      <c r="A495" s="88">
        <f t="shared" ca="1" si="8"/>
        <v>0</v>
      </c>
      <c r="B495" s="92"/>
      <c r="C495" s="49"/>
      <c r="D495" s="49"/>
      <c r="E495" s="49"/>
      <c r="F495" s="77"/>
      <c r="G495" s="77"/>
      <c r="H495" s="97"/>
      <c r="J495" s="97"/>
    </row>
    <row r="496" spans="1:10" s="76" customFormat="1" ht="14.4" x14ac:dyDescent="0.25">
      <c r="A496" s="88">
        <f t="shared" ca="1" si="8"/>
        <v>0</v>
      </c>
      <c r="B496" s="92"/>
      <c r="C496" s="49"/>
      <c r="D496" s="49"/>
      <c r="E496" s="49"/>
      <c r="F496" s="77"/>
      <c r="G496" s="77"/>
      <c r="H496" s="97"/>
      <c r="J496" s="97"/>
    </row>
    <row r="497" spans="1:10" s="76" customFormat="1" ht="14.4" x14ac:dyDescent="0.25">
      <c r="A497" s="88">
        <f t="shared" ref="A497:A505" ca="1" si="9">OFFSET($C497,0,$Z$5-1)</f>
        <v>0</v>
      </c>
      <c r="B497" s="92"/>
      <c r="C497" s="49"/>
      <c r="D497" s="49"/>
      <c r="E497" s="49"/>
      <c r="F497" s="77"/>
      <c r="G497" s="77"/>
      <c r="H497" s="97"/>
      <c r="J497" s="97"/>
    </row>
    <row r="498" spans="1:10" s="76" customFormat="1" ht="14.4" x14ac:dyDescent="0.25">
      <c r="A498" s="88">
        <f t="shared" ca="1" si="9"/>
        <v>0</v>
      </c>
      <c r="B498" s="92"/>
      <c r="C498" s="49"/>
      <c r="D498" s="49"/>
      <c r="E498" s="49"/>
      <c r="F498" s="77"/>
      <c r="G498" s="77"/>
      <c r="H498" s="97"/>
      <c r="J498" s="97"/>
    </row>
    <row r="499" spans="1:10" s="76" customFormat="1" ht="14.4" x14ac:dyDescent="0.25">
      <c r="A499" s="88">
        <f t="shared" ca="1" si="9"/>
        <v>0</v>
      </c>
      <c r="B499" s="92"/>
      <c r="C499" s="49"/>
      <c r="D499" s="49"/>
      <c r="E499" s="49"/>
      <c r="F499" s="77"/>
      <c r="G499" s="77"/>
      <c r="H499" s="97"/>
      <c r="J499" s="97"/>
    </row>
    <row r="500" spans="1:10" s="76" customFormat="1" ht="14.4" x14ac:dyDescent="0.25">
      <c r="A500" s="88">
        <f t="shared" ca="1" si="9"/>
        <v>0</v>
      </c>
      <c r="B500" s="92"/>
      <c r="C500" s="49"/>
      <c r="D500" s="49"/>
      <c r="E500" s="49"/>
      <c r="F500" s="77"/>
      <c r="G500" s="77"/>
      <c r="H500" s="97"/>
      <c r="J500" s="97"/>
    </row>
    <row r="501" spans="1:10" s="76" customFormat="1" ht="14.4" x14ac:dyDescent="0.25">
      <c r="A501" s="88">
        <f t="shared" ca="1" si="9"/>
        <v>0</v>
      </c>
      <c r="B501" s="92"/>
      <c r="C501" s="49"/>
      <c r="D501" s="49"/>
      <c r="E501" s="49"/>
      <c r="F501" s="77"/>
      <c r="G501" s="77"/>
      <c r="H501" s="97"/>
      <c r="J501" s="97"/>
    </row>
    <row r="502" spans="1:10" s="76" customFormat="1" ht="14.4" x14ac:dyDescent="0.25">
      <c r="A502" s="88">
        <f t="shared" ca="1" si="9"/>
        <v>0</v>
      </c>
      <c r="B502" s="92"/>
      <c r="C502" s="49"/>
      <c r="D502" s="49"/>
      <c r="E502" s="49"/>
      <c r="F502" s="77"/>
      <c r="G502" s="77"/>
      <c r="H502" s="97"/>
      <c r="J502" s="97"/>
    </row>
    <row r="503" spans="1:10" s="76" customFormat="1" ht="14.4" x14ac:dyDescent="0.25">
      <c r="A503" s="88">
        <f t="shared" ca="1" si="9"/>
        <v>0</v>
      </c>
      <c r="B503" s="92"/>
      <c r="C503" s="49"/>
      <c r="D503" s="49"/>
      <c r="E503" s="49"/>
      <c r="F503" s="77"/>
      <c r="G503" s="77"/>
      <c r="H503" s="97"/>
      <c r="J503" s="97"/>
    </row>
    <row r="504" spans="1:10" s="76" customFormat="1" ht="14.4" x14ac:dyDescent="0.25">
      <c r="A504" s="88">
        <f t="shared" ca="1" si="9"/>
        <v>0</v>
      </c>
      <c r="B504" s="92"/>
      <c r="C504" s="49"/>
      <c r="D504" s="49"/>
      <c r="E504" s="49"/>
      <c r="F504" s="77"/>
      <c r="G504" s="77"/>
      <c r="H504" s="97"/>
      <c r="J504" s="97"/>
    </row>
    <row r="505" spans="1:10" s="76" customFormat="1" ht="14.4" x14ac:dyDescent="0.25">
      <c r="A505" s="88">
        <f t="shared" ca="1" si="9"/>
        <v>0</v>
      </c>
      <c r="B505" s="92"/>
      <c r="C505" s="49"/>
      <c r="D505" s="49"/>
      <c r="E505" s="49"/>
      <c r="F505" s="77"/>
      <c r="G505" s="77"/>
      <c r="H505" s="97"/>
      <c r="J505" s="97"/>
    </row>
    <row r="506" spans="1:10" s="76" customFormat="1" ht="14.4" x14ac:dyDescent="0.25">
      <c r="A506" s="88"/>
      <c r="B506" s="92"/>
      <c r="C506" s="49"/>
      <c r="D506" s="49"/>
      <c r="E506" s="49"/>
      <c r="F506" s="77"/>
      <c r="G506" s="77"/>
      <c r="H506" s="97"/>
      <c r="J506" s="97"/>
    </row>
    <row r="507" spans="1:10" s="76" customFormat="1" ht="14.4" x14ac:dyDescent="0.25">
      <c r="A507" s="88"/>
      <c r="B507" s="92"/>
      <c r="C507" s="49"/>
      <c r="D507" s="49"/>
      <c r="E507" s="49"/>
      <c r="F507" s="77"/>
      <c r="G507" s="77"/>
      <c r="H507" s="97"/>
      <c r="J507" s="97"/>
    </row>
    <row r="508" spans="1:10" s="76" customFormat="1" ht="14.4" x14ac:dyDescent="0.25">
      <c r="A508" s="88"/>
      <c r="B508" s="92"/>
      <c r="C508" s="49"/>
      <c r="D508" s="49"/>
      <c r="E508" s="49"/>
      <c r="F508" s="77"/>
      <c r="G508" s="77"/>
      <c r="H508" s="97"/>
      <c r="J508" s="97"/>
    </row>
    <row r="509" spans="1:10" s="76" customFormat="1" ht="14.4" x14ac:dyDescent="0.25">
      <c r="A509" s="88"/>
      <c r="B509" s="92"/>
      <c r="C509" s="49"/>
      <c r="D509" s="49"/>
      <c r="E509" s="49"/>
      <c r="F509" s="77"/>
      <c r="G509" s="77"/>
      <c r="H509" s="97"/>
      <c r="J509" s="97"/>
    </row>
  </sheetData>
  <sheetProtection algorithmName="SHA-512" hashValue="ynxuFtsiAGxWKnAqbpEki9jUejmj+HmVB0N7ahhWUE+9NLJdpNQDZ3Hehr7+tqkSPcWhlCIl8xa+0t9GzBdEew==" saltValue="M9BbD/pVex2sk4tsk7cFow==" spinCount="100000" sheet="1" objects="1" scenarios="1"/>
  <dataValidations disablePrompts="1" count="1">
    <dataValidation type="custom" allowBlank="1" showInputMessage="1" showErrorMessage="1" sqref="Z1:Z9 J204:J1048576 J10:J182" xr:uid="{00000000-0002-0000-0000-000000000000}">
      <formula1>$Z$1=";"</formula1>
    </dataValidation>
  </dataValidation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tabColor theme="7" tint="0.59999389629810485"/>
  </sheetPr>
  <dimension ref="A1:AL263"/>
  <sheetViews>
    <sheetView showGridLines="0" showRowColHeaders="0" tabSelected="1" zoomScaleNormal="100" workbookViewId="0">
      <pane ySplit="8" topLeftCell="A9" activePane="bottomLeft" state="frozen"/>
      <selection activeCell="T12" sqref="T12:U14"/>
      <selection pane="bottomLeft" activeCell="U3" sqref="U3"/>
    </sheetView>
  </sheetViews>
  <sheetFormatPr baseColWidth="10" defaultColWidth="12.5546875" defaultRowHeight="14.4" x14ac:dyDescent="0.3"/>
  <cols>
    <col min="1" max="1" width="7" style="15" customWidth="1"/>
    <col min="2" max="2" width="4.5546875" style="15" hidden="1" customWidth="1"/>
    <col min="3" max="3" width="2.6640625" style="5" customWidth="1"/>
    <col min="4" max="4" width="8.5546875" style="4" hidden="1" customWidth="1"/>
    <col min="5" max="5" width="51.109375" style="5" customWidth="1"/>
    <col min="6" max="6" width="2.33203125" style="5" customWidth="1"/>
    <col min="7" max="7" width="0.5546875" style="4" customWidth="1"/>
    <col min="8" max="8" width="1.6640625" style="5" customWidth="1"/>
    <col min="9" max="9" width="5" style="5" customWidth="1"/>
    <col min="10" max="10" width="1.6640625" style="5" customWidth="1"/>
    <col min="11" max="11" width="5" style="5" customWidth="1"/>
    <col min="12" max="12" width="1.6640625" style="5" customWidth="1"/>
    <col min="13" max="13" width="5" style="5" customWidth="1"/>
    <col min="14" max="14" width="1.6640625" style="5" customWidth="1"/>
    <col min="15" max="15" width="5" style="5" customWidth="1"/>
    <col min="16" max="16" width="1.6640625" style="5" customWidth="1"/>
    <col min="17" max="17" width="5" style="5" customWidth="1"/>
    <col min="18" max="18" width="4" style="5" hidden="1" customWidth="1"/>
    <col min="19" max="19" width="4.5546875" style="5" customWidth="1"/>
    <col min="20" max="20" width="8" style="113" customWidth="1"/>
    <col min="21" max="21" width="30" style="4" customWidth="1"/>
    <col min="22" max="22" width="12.5546875" style="63"/>
    <col min="23" max="24" width="0.21875" style="165" customWidth="1"/>
    <col min="25" max="25" width="0.21875" style="167" customWidth="1"/>
    <col min="26" max="27" width="0.21875" style="165" customWidth="1"/>
    <col min="28" max="29" width="0.21875" style="164" customWidth="1"/>
    <col min="30" max="32" width="0.21875" style="24" customWidth="1"/>
    <col min="33" max="33" width="9.109375" style="63" customWidth="1"/>
    <col min="34" max="34" width="6.88671875" style="63" customWidth="1"/>
    <col min="35" max="36" width="12.5546875" style="63"/>
    <col min="37" max="37" width="3.6640625" style="63" customWidth="1"/>
    <col min="38" max="38" width="12.5546875" style="63"/>
    <col min="39" max="16384" width="12.5546875" style="5"/>
  </cols>
  <sheetData>
    <row r="1" spans="1:38" s="3" customFormat="1" ht="42" customHeight="1" x14ac:dyDescent="0.3">
      <c r="A1" s="64"/>
      <c r="B1" s="2"/>
      <c r="C1" s="144" t="str">
        <f ca="1">' '!A10</f>
        <v>Inventaire NEO des cinq facteurs (Big Five) selon Costa et McCrae</v>
      </c>
      <c r="D1" s="1"/>
      <c r="E1" s="1"/>
      <c r="F1" s="1"/>
      <c r="G1" s="1"/>
      <c r="H1" s="1"/>
      <c r="I1" s="1"/>
      <c r="J1" s="1"/>
      <c r="K1" s="1"/>
      <c r="L1" s="1"/>
      <c r="M1" s="1"/>
      <c r="N1" s="1"/>
      <c r="O1" s="1"/>
      <c r="P1" s="1"/>
      <c r="Q1" s="1"/>
      <c r="R1" s="1"/>
      <c r="S1" s="1"/>
      <c r="T1" s="119"/>
      <c r="U1" s="120" t="str">
        <f>U3</f>
        <v>myName</v>
      </c>
      <c r="V1" s="109"/>
      <c r="W1" s="159"/>
      <c r="X1" s="159"/>
      <c r="Y1" s="160"/>
      <c r="Z1" s="159"/>
      <c r="AA1" s="159"/>
      <c r="AB1" s="161"/>
      <c r="AC1" s="161"/>
      <c r="AD1" s="162"/>
      <c r="AE1" s="162"/>
      <c r="AF1" s="162"/>
      <c r="AG1" s="109"/>
      <c r="AH1" s="109"/>
      <c r="AI1" s="109"/>
      <c r="AJ1" s="109"/>
      <c r="AK1" s="109"/>
      <c r="AL1" s="109"/>
    </row>
    <row r="2" spans="1:38" s="3" customFormat="1" ht="22.5" customHeight="1" x14ac:dyDescent="0.3">
      <c r="A2" s="64"/>
      <c r="B2" s="64"/>
      <c r="C2" s="12"/>
      <c r="D2" s="7"/>
      <c r="E2" s="6"/>
      <c r="F2" s="6"/>
      <c r="H2" s="204" t="s">
        <v>24</v>
      </c>
      <c r="I2" s="204"/>
      <c r="J2" s="204" t="s">
        <v>25</v>
      </c>
      <c r="K2" s="204"/>
      <c r="L2" s="204" t="s">
        <v>26</v>
      </c>
      <c r="M2" s="204"/>
      <c r="N2" s="204" t="s">
        <v>27</v>
      </c>
      <c r="O2" s="204"/>
      <c r="P2" s="204" t="s">
        <v>28</v>
      </c>
      <c r="Q2" s="204"/>
      <c r="R2" s="7"/>
      <c r="S2" s="7"/>
      <c r="T2" s="111"/>
      <c r="V2" s="109"/>
      <c r="W2" s="159"/>
      <c r="X2" s="159"/>
      <c r="Y2" s="160"/>
      <c r="Z2" s="159"/>
      <c r="AA2" s="159"/>
      <c r="AB2" s="161"/>
      <c r="AC2" s="161"/>
      <c r="AD2" s="162"/>
      <c r="AE2" s="162"/>
      <c r="AF2" s="162"/>
      <c r="AG2" s="109"/>
      <c r="AH2" s="109"/>
      <c r="AI2" s="109"/>
      <c r="AJ2" s="109"/>
      <c r="AK2" s="109"/>
      <c r="AL2" s="109"/>
    </row>
    <row r="3" spans="1:38" ht="31.8" customHeight="1" x14ac:dyDescent="0.3">
      <c r="B3" s="198" t="str">
        <f ca="1">' '!A18</f>
        <v>Fort désaccord si vous n'êtes absolument pas d'accord avec l'affirmation ou si vous la jugez totalement inexacte.</v>
      </c>
      <c r="C3" s="198"/>
      <c r="D3" s="198"/>
      <c r="E3" s="198"/>
      <c r="F3" s="198"/>
      <c r="H3" s="200" t="str">
        <f ca="1">' '!A11</f>
        <v>désapprouve fortement</v>
      </c>
      <c r="I3" s="201"/>
      <c r="J3" s="206" t="str">
        <f ca="1">' '!A12</f>
        <v>désapprouve un peu</v>
      </c>
      <c r="K3" s="201"/>
      <c r="L3" s="206" t="str">
        <f ca="1">' '!A13</f>
        <v xml:space="preserve">n’approuve ni ne dé_x0002_sapprouve </v>
      </c>
      <c r="M3" s="201"/>
      <c r="N3" s="206" t="str">
        <f ca="1">' '!A14</f>
        <v xml:space="preserve">approuve un peu </v>
      </c>
      <c r="O3" s="201"/>
      <c r="P3" s="206" t="str">
        <f ca="1">' '!A15</f>
        <v>approuve fortement</v>
      </c>
      <c r="Q3" s="200"/>
      <c r="R3" s="14"/>
      <c r="S3" s="197" t="str">
        <f>CONCATENATE(S11," / 60")</f>
        <v>0 / 60</v>
      </c>
      <c r="T3" s="140" t="str">
        <f ca="1">' '!A6</f>
        <v>Nom</v>
      </c>
      <c r="U3" s="127" t="s">
        <v>193</v>
      </c>
      <c r="W3" s="163"/>
      <c r="X3" s="163"/>
      <c r="Y3" s="163"/>
      <c r="Z3" s="163"/>
      <c r="AA3" s="163"/>
    </row>
    <row r="4" spans="1:38" ht="28.35" customHeight="1" x14ac:dyDescent="0.3">
      <c r="B4" s="199" t="str">
        <f ca="1">' '!A19</f>
        <v>Désapprobation, si vous êtes plutôt en désaccord avec l'affirmation ou si vous pensez qu'elle est inexacte.</v>
      </c>
      <c r="C4" s="199"/>
      <c r="D4" s="199"/>
      <c r="E4" s="199"/>
      <c r="F4" s="199"/>
      <c r="H4" s="200"/>
      <c r="I4" s="201"/>
      <c r="J4" s="206"/>
      <c r="K4" s="201"/>
      <c r="L4" s="206"/>
      <c r="M4" s="201"/>
      <c r="N4" s="206"/>
      <c r="O4" s="201"/>
      <c r="P4" s="206"/>
      <c r="Q4" s="200"/>
      <c r="R4" s="14"/>
      <c r="S4" s="197"/>
      <c r="T4" s="140" t="str">
        <f ca="1">' '!A7</f>
        <v>Date</v>
      </c>
      <c r="U4" s="128">
        <f ca="1">TODAY()</f>
        <v>45700</v>
      </c>
      <c r="W4" s="163"/>
      <c r="X4" s="163"/>
      <c r="Y4" s="163"/>
      <c r="Z4" s="163"/>
      <c r="AA4" s="163"/>
    </row>
    <row r="5" spans="1:38" ht="28.8" customHeight="1" x14ac:dyDescent="0.3">
      <c r="B5" s="198" t="str">
        <f ca="1">' '!A20</f>
        <v>Neutre, si l'affirmation n'est ni juste ni fausse, c'est-à-dire ni vraie ni fausse.</v>
      </c>
      <c r="C5" s="198"/>
      <c r="D5" s="198"/>
      <c r="E5" s="198"/>
      <c r="F5" s="198"/>
      <c r="H5" s="200"/>
      <c r="I5" s="201"/>
      <c r="J5" s="206"/>
      <c r="K5" s="201"/>
      <c r="L5" s="206"/>
      <c r="M5" s="201"/>
      <c r="N5" s="206"/>
      <c r="O5" s="201"/>
      <c r="P5" s="206"/>
      <c r="Q5" s="200"/>
      <c r="R5" s="14"/>
      <c r="S5" s="197"/>
      <c r="T5" s="150"/>
      <c r="U5" s="152"/>
      <c r="W5" s="163"/>
      <c r="X5" s="163"/>
      <c r="Y5" s="163"/>
      <c r="Z5" s="163"/>
      <c r="AA5" s="163"/>
    </row>
    <row r="6" spans="1:38" ht="29.25" customHeight="1" x14ac:dyDescent="0.3">
      <c r="B6" s="205" t="str">
        <f ca="1">' '!A21</f>
        <v>D'accord, si vous êtes plutôt d'accord avec l'affirmation ou si vous la trouvez pertinente.</v>
      </c>
      <c r="C6" s="205"/>
      <c r="D6" s="205"/>
      <c r="E6" s="205"/>
      <c r="F6" s="205"/>
      <c r="H6" s="200"/>
      <c r="I6" s="201"/>
      <c r="J6" s="206"/>
      <c r="K6" s="201"/>
      <c r="L6" s="206"/>
      <c r="M6" s="201"/>
      <c r="N6" s="206"/>
      <c r="O6" s="201"/>
      <c r="P6" s="206"/>
      <c r="Q6" s="200"/>
      <c r="R6" s="14"/>
      <c r="S6" s="197"/>
      <c r="T6" s="196">
        <f>S8/60</f>
        <v>0</v>
      </c>
      <c r="U6" s="196"/>
      <c r="Y6" s="166"/>
    </row>
    <row r="7" spans="1:38" ht="29.25" customHeight="1" x14ac:dyDescent="0.3">
      <c r="B7" s="151"/>
      <c r="C7" s="198" t="str">
        <f ca="1">' '!A22</f>
        <v>Fortement d'accord, si vous êtes fortement d'accord avec l'affirmation ou si vous pensez qu'elle est tout à fait correcte.</v>
      </c>
      <c r="D7" s="198"/>
      <c r="E7" s="198"/>
      <c r="F7" s="198"/>
      <c r="G7" s="198"/>
      <c r="H7" s="200"/>
      <c r="I7" s="201"/>
      <c r="J7" s="206"/>
      <c r="K7" s="201"/>
      <c r="L7" s="206"/>
      <c r="M7" s="201"/>
      <c r="N7" s="206"/>
      <c r="O7" s="201"/>
      <c r="P7" s="206"/>
      <c r="Q7" s="200"/>
      <c r="R7" s="14"/>
      <c r="S7" s="146"/>
      <c r="T7" s="202" t="str">
        <f ca="1">' '!A9</f>
        <v>← Pour effacer les réponses, s.v.p supprimez les points dans cette colonne.</v>
      </c>
      <c r="U7" s="203"/>
      <c r="Y7" s="166"/>
    </row>
    <row r="8" spans="1:38" s="4" customFormat="1" ht="6" customHeight="1" x14ac:dyDescent="0.4">
      <c r="A8" s="8"/>
      <c r="B8" s="8"/>
      <c r="E8" s="18"/>
      <c r="F8" s="18"/>
      <c r="H8" s="16"/>
      <c r="I8" s="19"/>
      <c r="J8" s="20"/>
      <c r="K8" s="19"/>
      <c r="L8" s="20"/>
      <c r="M8" s="19"/>
      <c r="N8" s="20"/>
      <c r="O8" s="19"/>
      <c r="P8" s="20"/>
      <c r="Q8" s="19"/>
      <c r="R8" s="16"/>
      <c r="S8" s="129">
        <f>COUNT($S$12:$S$71)</f>
        <v>0</v>
      </c>
      <c r="T8" s="112"/>
      <c r="V8" s="68"/>
      <c r="W8" s="165"/>
      <c r="X8" s="165"/>
      <c r="Y8" s="167"/>
      <c r="Z8" s="165"/>
      <c r="AA8" s="165"/>
      <c r="AB8" s="164"/>
      <c r="AC8" s="164"/>
      <c r="AD8" s="24"/>
      <c r="AE8" s="24"/>
      <c r="AF8" s="24"/>
      <c r="AG8" s="68"/>
      <c r="AH8" s="68"/>
      <c r="AI8" s="68"/>
      <c r="AJ8" s="68"/>
      <c r="AK8" s="68"/>
      <c r="AL8" s="68"/>
    </row>
    <row r="9" spans="1:38" ht="0.9" customHeight="1" x14ac:dyDescent="0.4">
      <c r="E9" s="21"/>
      <c r="F9" s="21"/>
      <c r="H9" s="22"/>
      <c r="I9" s="22"/>
      <c r="J9" s="23"/>
      <c r="K9" s="22"/>
      <c r="L9" s="23"/>
      <c r="M9" s="22"/>
      <c r="N9" s="23"/>
      <c r="O9" s="22"/>
      <c r="P9" s="23"/>
      <c r="Q9" s="22"/>
    </row>
    <row r="10" spans="1:38" ht="5.25" customHeight="1" x14ac:dyDescent="0.4">
      <c r="E10" s="21"/>
      <c r="F10" s="21"/>
      <c r="H10" s="22"/>
      <c r="I10" s="22"/>
      <c r="J10" s="23"/>
      <c r="K10" s="22"/>
      <c r="L10" s="23"/>
      <c r="M10" s="22"/>
      <c r="N10" s="23"/>
      <c r="O10" s="22"/>
      <c r="P10" s="23"/>
      <c r="Q10" s="22"/>
    </row>
    <row r="11" spans="1:38" ht="27.75" customHeight="1" x14ac:dyDescent="0.3">
      <c r="B11" s="26"/>
      <c r="C11" s="26"/>
      <c r="D11" s="26"/>
      <c r="E11" s="195"/>
      <c r="F11" s="195"/>
      <c r="G11" s="195"/>
      <c r="H11" s="195"/>
      <c r="I11" s="195"/>
      <c r="J11" s="195"/>
      <c r="K11" s="195"/>
      <c r="L11" s="195"/>
      <c r="M11" s="195"/>
      <c r="N11" s="195"/>
      <c r="O11" s="195"/>
      <c r="P11" s="195"/>
      <c r="Q11" s="195"/>
      <c r="R11" s="195"/>
      <c r="S11" s="80">
        <f>COUNT($S$12:$S$71)</f>
        <v>0</v>
      </c>
      <c r="T11" s="195" t="str">
        <f ca="1">' '!A8</f>
        <v>Remarques</v>
      </c>
      <c r="U11" s="195"/>
      <c r="W11" s="168" t="s">
        <v>12</v>
      </c>
      <c r="X11" s="168" t="s">
        <v>144</v>
      </c>
      <c r="Y11" s="169" t="s">
        <v>34</v>
      </c>
      <c r="Z11" s="168" t="s">
        <v>322</v>
      </c>
      <c r="AA11" s="168"/>
      <c r="AC11" s="24"/>
      <c r="AE11" s="24" t="s">
        <v>323</v>
      </c>
      <c r="AF11" s="170">
        <f>12*4</f>
        <v>48</v>
      </c>
    </row>
    <row r="12" spans="1:38" ht="30" customHeight="1" x14ac:dyDescent="0.3">
      <c r="A12" s="121" t="e">
        <f ca="1">ABS(S12-T12)</f>
        <v>#VALUE!</v>
      </c>
      <c r="B12" s="71"/>
      <c r="C12" s="135">
        <v>1</v>
      </c>
      <c r="D12" s="131"/>
      <c r="E12" s="191" t="str">
        <f ca="1">' '!A26</f>
        <v>Je ne m'inquiète pas facilement.</v>
      </c>
      <c r="F12" s="131"/>
      <c r="G12" s="132"/>
      <c r="H12" s="136"/>
      <c r="I12" s="139"/>
      <c r="J12" s="133"/>
      <c r="K12" s="139"/>
      <c r="L12" s="133"/>
      <c r="M12" s="139"/>
      <c r="N12" s="133"/>
      <c r="O12" s="139"/>
      <c r="P12" s="133"/>
      <c r="Q12" s="139"/>
      <c r="R12" s="133"/>
      <c r="S12" s="130"/>
      <c r="T12" s="192" t="str">
        <f ca="1">' '!A23</f>
        <v>« Il n'y a pas de « bonne » ou de « mauvaise » réponse à ce questionnaire. Vous n'avez pas besoin d'être un.e expert.e pour répondre correctement au questionnaire.
Le meilleur moyen d'atteindre l'objectif de l'enquête est de répondre aux questions le plus honnêtement possible. 
Veuillez lire attentivement chaque affirmation et cocher la catégorie qui exprime le mieux votre point de vue. Veuillez évaluer les 60 affirmations rapidement, mais soigneusement. N'omettez aucune affirmation. Même si vous avez du mal à vous décider, cochez quand même toujours une réponse, celle qui vous correspond le mieux ».</v>
      </c>
      <c r="U12" s="193"/>
      <c r="W12" s="165">
        <v>1</v>
      </c>
      <c r="X12" s="165">
        <v>5</v>
      </c>
      <c r="Y12" s="167">
        <f>IF(S12&lt;&gt;"",
IF(X12=5,
IF(S12=1,4,
IF(S12=2,3,
IF(S12=3,2,
IF(S12=4,1,
IF(S12=5,0))))),S12),0)</f>
        <v>0</v>
      </c>
      <c r="Z12" s="165" t="s">
        <v>318</v>
      </c>
      <c r="AC12" s="164" t="str">
        <f ca="1">' '!A86</f>
        <v>Névrosisme</v>
      </c>
      <c r="AE12" s="171">
        <f>Y12+Y17+Y22+Y27+Y32+Y37+Y42+Y47+Y52+Y57+Y62+Y67</f>
        <v>0</v>
      </c>
      <c r="AF12" s="172">
        <f>AE12/$AF$11</f>
        <v>0</v>
      </c>
    </row>
    <row r="13" spans="1:38" ht="30" customHeight="1" x14ac:dyDescent="0.3">
      <c r="A13" s="121">
        <f t="shared" ref="A13:A27" si="0">ABS(S13-T13)</f>
        <v>0</v>
      </c>
      <c r="B13" s="71"/>
      <c r="C13" s="135">
        <v>2</v>
      </c>
      <c r="D13" s="134"/>
      <c r="E13" s="191" t="str">
        <f ca="1">' '!A27</f>
        <v>J'aime avoir beaucoup de monde autour de moi.</v>
      </c>
      <c r="F13" s="131"/>
      <c r="G13" s="132"/>
      <c r="H13" s="136"/>
      <c r="I13" s="139"/>
      <c r="J13" s="133"/>
      <c r="K13" s="139"/>
      <c r="L13" s="133"/>
      <c r="M13" s="139"/>
      <c r="N13" s="133"/>
      <c r="O13" s="139"/>
      <c r="P13" s="133"/>
      <c r="Q13" s="139"/>
      <c r="R13" s="133"/>
      <c r="S13" s="130"/>
      <c r="T13" s="192"/>
      <c r="U13" s="193"/>
      <c r="W13" s="165">
        <v>2</v>
      </c>
      <c r="X13" s="165">
        <v>5</v>
      </c>
      <c r="Y13" s="167">
        <f>IF(S13&lt;&gt;"",
IF(X13=5,
IF(S13=1,0,
IF(S13=2,1,
IF(S13=3,2,
IF(S13=4,3,
IF(S13=5,4))))),S13),0)</f>
        <v>0</v>
      </c>
      <c r="Z13" s="165" t="s">
        <v>28</v>
      </c>
      <c r="AC13" s="164" t="str">
        <f ca="1">' '!A87</f>
        <v>Extraversion</v>
      </c>
      <c r="AE13" s="171">
        <f>Y13+Y18+Y23+Y28+Y33+Y38+Y43+Y48+Y53+Y58+Y63+Y68</f>
        <v>0</v>
      </c>
      <c r="AF13" s="172">
        <f>AE13/$AF$11</f>
        <v>0</v>
      </c>
    </row>
    <row r="14" spans="1:38" ht="30" customHeight="1" x14ac:dyDescent="0.3">
      <c r="A14" s="121">
        <f t="shared" si="0"/>
        <v>0</v>
      </c>
      <c r="B14" s="71"/>
      <c r="C14" s="135">
        <v>3</v>
      </c>
      <c r="D14" s="131"/>
      <c r="E14" s="191" t="str">
        <f ca="1">' '!A28</f>
        <v>Je n'aime pas perdre mon temps à rêvasser.</v>
      </c>
      <c r="F14" s="131"/>
      <c r="G14" s="132"/>
      <c r="H14" s="136"/>
      <c r="I14" s="139"/>
      <c r="J14" s="133"/>
      <c r="K14" s="139"/>
      <c r="L14" s="133"/>
      <c r="M14" s="139"/>
      <c r="N14" s="133"/>
      <c r="O14" s="139"/>
      <c r="P14" s="133"/>
      <c r="Q14" s="139"/>
      <c r="R14" s="133"/>
      <c r="S14" s="130"/>
      <c r="T14" s="192"/>
      <c r="U14" s="193"/>
      <c r="W14" s="165">
        <v>3</v>
      </c>
      <c r="X14" s="165">
        <v>5</v>
      </c>
      <c r="Y14" s="167">
        <f>IF(S14&lt;&gt;"",
IF(X14=5,
IF(S14=1,4,
IF(S14=2,3,
IF(S14=3,2,
IF(S14=4,1,
IF(S14=5,0))))),S14),0)</f>
        <v>0</v>
      </c>
      <c r="Z14" s="165" t="s">
        <v>319</v>
      </c>
      <c r="AC14" s="164" t="str">
        <f ca="1">' '!A88</f>
        <v>Ouverture à l'expérience</v>
      </c>
      <c r="AE14" s="171">
        <f>Y14+Y19+Y24+Y29+Y34+Y39+Y44+Y49+Y54+Y59+Y64+Y69</f>
        <v>0</v>
      </c>
      <c r="AF14" s="172">
        <f>AE14/$AF$11</f>
        <v>0</v>
      </c>
    </row>
    <row r="15" spans="1:38" ht="30" customHeight="1" x14ac:dyDescent="0.3">
      <c r="A15" s="121">
        <f t="shared" si="0"/>
        <v>0</v>
      </c>
      <c r="B15" s="71"/>
      <c r="C15" s="135">
        <v>4</v>
      </c>
      <c r="D15" s="134"/>
      <c r="E15" s="191" t="str">
        <f ca="1">' '!A29</f>
        <v>J'essaie d'être aimable avec toutes les personnes que je rencontre.</v>
      </c>
      <c r="F15" s="131"/>
      <c r="G15" s="132"/>
      <c r="H15" s="136"/>
      <c r="I15" s="139"/>
      <c r="J15" s="133"/>
      <c r="K15" s="139"/>
      <c r="L15" s="133"/>
      <c r="M15" s="139"/>
      <c r="N15" s="133"/>
      <c r="O15" s="139"/>
      <c r="P15" s="133"/>
      <c r="Q15" s="139"/>
      <c r="R15" s="133"/>
      <c r="S15" s="130"/>
      <c r="T15" s="192"/>
      <c r="U15" s="193"/>
      <c r="W15" s="165">
        <v>4</v>
      </c>
      <c r="X15" s="165">
        <v>5</v>
      </c>
      <c r="Y15" s="167">
        <f t="shared" ref="Y15:Y71" si="1">IF(S15&lt;&gt;"",
IF(X15=5,
IF(S15=1,0,
IF(S15=2,1,
IF(S15=3,2,
IF(S15=4,3,
IF(S15=5,4))))),S15),0)</f>
        <v>0</v>
      </c>
      <c r="Z15" s="165" t="s">
        <v>320</v>
      </c>
      <c r="AC15" s="164" t="str">
        <f ca="1">' '!A89</f>
        <v>Agréabilité</v>
      </c>
      <c r="AE15" s="171">
        <f>Y15+Y20+Y25+Y30+Y35+Y40+Y45+Y50+Y55+Y60+Y65+Y70</f>
        <v>0</v>
      </c>
      <c r="AF15" s="172">
        <f>AE15/$AF$11</f>
        <v>0</v>
      </c>
    </row>
    <row r="16" spans="1:38" ht="30" customHeight="1" x14ac:dyDescent="0.3">
      <c r="A16" s="121">
        <f t="shared" si="0"/>
        <v>0</v>
      </c>
      <c r="B16" s="71"/>
      <c r="C16" s="135">
        <v>5</v>
      </c>
      <c r="D16" s="131"/>
      <c r="E16" s="191" t="str">
        <f ca="1">' '!A30</f>
        <v>Je garde mes affaires en ordre et propres.</v>
      </c>
      <c r="F16" s="131"/>
      <c r="G16" s="132"/>
      <c r="H16" s="136"/>
      <c r="I16" s="139"/>
      <c r="J16" s="133"/>
      <c r="K16" s="139"/>
      <c r="L16" s="133"/>
      <c r="M16" s="139"/>
      <c r="N16" s="133"/>
      <c r="O16" s="139"/>
      <c r="P16" s="133"/>
      <c r="Q16" s="139"/>
      <c r="R16" s="133"/>
      <c r="S16" s="130"/>
      <c r="T16" s="192"/>
      <c r="U16" s="193"/>
      <c r="W16" s="165">
        <v>5</v>
      </c>
      <c r="X16" s="165">
        <v>5</v>
      </c>
      <c r="Y16" s="167">
        <f t="shared" si="1"/>
        <v>0</v>
      </c>
      <c r="Z16" s="165" t="s">
        <v>321</v>
      </c>
      <c r="AC16" s="164" t="str">
        <f ca="1">' '!A90</f>
        <v>Conscience</v>
      </c>
      <c r="AE16" s="171">
        <f>Y16+Y21+Y26+Y31+Y36+Y41+Y46+Y51+Y56+Y61+Y66+Y71</f>
        <v>0</v>
      </c>
      <c r="AF16" s="172">
        <f>AE16/$AF$11</f>
        <v>0</v>
      </c>
    </row>
    <row r="17" spans="1:33" ht="30" customHeight="1" x14ac:dyDescent="0.3">
      <c r="A17" s="121">
        <f t="shared" si="0"/>
        <v>0</v>
      </c>
      <c r="B17" s="71"/>
      <c r="C17" s="135">
        <v>6</v>
      </c>
      <c r="D17" s="134"/>
      <c r="E17" s="191" t="str">
        <f ca="1">' '!A31</f>
        <v>Je me sens souvent inférieur aux autres.</v>
      </c>
      <c r="F17" s="131"/>
      <c r="G17" s="132"/>
      <c r="H17" s="136"/>
      <c r="I17" s="139"/>
      <c r="J17" s="133"/>
      <c r="K17" s="139"/>
      <c r="L17" s="133"/>
      <c r="M17" s="139"/>
      <c r="N17" s="133"/>
      <c r="O17" s="139"/>
      <c r="P17" s="133"/>
      <c r="Q17" s="139"/>
      <c r="R17" s="133"/>
      <c r="S17" s="130"/>
      <c r="T17" s="192"/>
      <c r="U17" s="193"/>
      <c r="W17" s="165">
        <v>6</v>
      </c>
      <c r="X17" s="165">
        <v>5</v>
      </c>
      <c r="Y17" s="167">
        <f t="shared" si="1"/>
        <v>0</v>
      </c>
      <c r="Z17" s="165" t="s">
        <v>318</v>
      </c>
      <c r="AE17" s="24">
        <f>SUM(AE12:AE16)</f>
        <v>0</v>
      </c>
      <c r="AF17" s="173"/>
      <c r="AG17" s="147"/>
    </row>
    <row r="18" spans="1:33" ht="30" customHeight="1" x14ac:dyDescent="0.3">
      <c r="A18" s="121">
        <f t="shared" si="0"/>
        <v>0</v>
      </c>
      <c r="B18" s="71"/>
      <c r="C18" s="135">
        <v>7</v>
      </c>
      <c r="D18" s="131"/>
      <c r="E18" s="191" t="str">
        <f ca="1">' '!A32</f>
        <v>Il est facile de me faire rire.</v>
      </c>
      <c r="F18" s="131"/>
      <c r="G18" s="132"/>
      <c r="H18" s="136"/>
      <c r="I18" s="139"/>
      <c r="J18" s="133"/>
      <c r="K18" s="139"/>
      <c r="L18" s="133"/>
      <c r="M18" s="139"/>
      <c r="N18" s="133"/>
      <c r="O18" s="139"/>
      <c r="P18" s="133"/>
      <c r="Q18" s="139"/>
      <c r="R18" s="133"/>
      <c r="S18" s="130"/>
      <c r="T18" s="192"/>
      <c r="U18" s="193"/>
      <c r="W18" s="165">
        <v>7</v>
      </c>
      <c r="X18" s="165">
        <v>5</v>
      </c>
      <c r="Y18" s="167">
        <f t="shared" si="1"/>
        <v>0</v>
      </c>
      <c r="Z18" s="165" t="s">
        <v>28</v>
      </c>
    </row>
    <row r="19" spans="1:33" ht="30" customHeight="1" x14ac:dyDescent="0.3">
      <c r="A19" s="121">
        <f t="shared" si="0"/>
        <v>0</v>
      </c>
      <c r="B19" s="71"/>
      <c r="C19" s="135">
        <v>8</v>
      </c>
      <c r="D19" s="134"/>
      <c r="E19" s="191" t="str">
        <f ca="1">' '!A33</f>
        <v>Je trouve les discussions philosophiques ennuyeuses.</v>
      </c>
      <c r="F19" s="131"/>
      <c r="G19" s="132"/>
      <c r="H19" s="136"/>
      <c r="I19" s="139"/>
      <c r="J19" s="133"/>
      <c r="K19" s="139"/>
      <c r="L19" s="133"/>
      <c r="M19" s="139"/>
      <c r="N19" s="133"/>
      <c r="O19" s="139"/>
      <c r="P19" s="133"/>
      <c r="Q19" s="139"/>
      <c r="R19" s="133"/>
      <c r="S19" s="130"/>
      <c r="T19" s="192"/>
      <c r="U19" s="193"/>
      <c r="W19" s="165">
        <v>8</v>
      </c>
      <c r="X19" s="165">
        <v>5</v>
      </c>
      <c r="Y19" s="167">
        <f>IF(S19&lt;&gt;"",
IF(X19=5,
IF(S19=1,4,
IF(S19=2,3,
IF(S19=3,2,
IF(S19=4,1,
IF(S19=5,0))))),S19),0)</f>
        <v>0</v>
      </c>
      <c r="Z19" s="165" t="s">
        <v>319</v>
      </c>
    </row>
    <row r="20" spans="1:33" ht="30" customHeight="1" x14ac:dyDescent="0.3">
      <c r="A20" s="121">
        <f t="shared" si="0"/>
        <v>0</v>
      </c>
      <c r="B20" s="71"/>
      <c r="C20" s="135">
        <v>9</v>
      </c>
      <c r="D20" s="131"/>
      <c r="E20" s="191" t="str">
        <f ca="1">' '!A34</f>
        <v>Je me dispute souvent avec ma famille et mes collègues.</v>
      </c>
      <c r="F20" s="131"/>
      <c r="G20" s="132"/>
      <c r="H20" s="136"/>
      <c r="I20" s="139"/>
      <c r="J20" s="133"/>
      <c r="K20" s="139"/>
      <c r="L20" s="133"/>
      <c r="M20" s="139"/>
      <c r="N20" s="133"/>
      <c r="O20" s="139"/>
      <c r="P20" s="133"/>
      <c r="Q20" s="139"/>
      <c r="R20" s="133"/>
      <c r="S20" s="130"/>
      <c r="T20" s="192"/>
      <c r="U20" s="193"/>
      <c r="W20" s="165">
        <v>9</v>
      </c>
      <c r="X20" s="165">
        <v>5</v>
      </c>
      <c r="Y20" s="167">
        <f>IF(S20&lt;&gt;"",
IF(X20=5,
IF(S20=1,4,
IF(S20=2,3,
IF(S20=3,2,
IF(S20=4,1,
IF(S20=5,0))))),S20),0)</f>
        <v>0</v>
      </c>
      <c r="Z20" s="165" t="s">
        <v>320</v>
      </c>
    </row>
    <row r="21" spans="1:33" ht="30" customHeight="1" x14ac:dyDescent="0.3">
      <c r="A21" s="121">
        <f t="shared" si="0"/>
        <v>0</v>
      </c>
      <c r="B21" s="71"/>
      <c r="C21" s="135">
        <v>10</v>
      </c>
      <c r="D21" s="134"/>
      <c r="E21" s="191" t="str">
        <f ca="1">' '!A35</f>
        <v>Je gère bien mon temps, de sorte que je termine mes affaires à temps.</v>
      </c>
      <c r="F21" s="131"/>
      <c r="G21" s="132"/>
      <c r="H21" s="136"/>
      <c r="I21" s="139"/>
      <c r="J21" s="133"/>
      <c r="K21" s="139"/>
      <c r="L21" s="133"/>
      <c r="M21" s="139"/>
      <c r="N21" s="133"/>
      <c r="O21" s="139"/>
      <c r="P21" s="133"/>
      <c r="Q21" s="139"/>
      <c r="R21" s="133"/>
      <c r="S21" s="130"/>
      <c r="T21" s="192"/>
      <c r="U21" s="193"/>
      <c r="W21" s="165">
        <v>10</v>
      </c>
      <c r="X21" s="165">
        <v>5</v>
      </c>
      <c r="Y21" s="167">
        <f t="shared" si="1"/>
        <v>0</v>
      </c>
      <c r="Z21" s="165" t="s">
        <v>321</v>
      </c>
    </row>
    <row r="22" spans="1:33" ht="30" customHeight="1" x14ac:dyDescent="0.3">
      <c r="A22" s="121">
        <f t="shared" si="0"/>
        <v>0</v>
      </c>
      <c r="B22" s="71"/>
      <c r="C22" s="135">
        <v>11</v>
      </c>
      <c r="D22" s="131"/>
      <c r="E22" s="191" t="str">
        <f ca="1">' '!A36</f>
        <v>Lorsque je suis soumis à un stress important, j'ai parfois l'impression de m'effondrer.</v>
      </c>
      <c r="F22" s="131"/>
      <c r="G22" s="132"/>
      <c r="H22" s="136"/>
      <c r="I22" s="139"/>
      <c r="J22" s="133"/>
      <c r="K22" s="139"/>
      <c r="L22" s="133"/>
      <c r="M22" s="139"/>
      <c r="N22" s="133"/>
      <c r="O22" s="139"/>
      <c r="P22" s="133"/>
      <c r="Q22" s="139"/>
      <c r="R22" s="133"/>
      <c r="S22" s="130"/>
      <c r="T22" s="192"/>
      <c r="U22" s="193"/>
      <c r="W22" s="165">
        <v>11</v>
      </c>
      <c r="X22" s="165">
        <v>5</v>
      </c>
      <c r="Y22" s="167">
        <f t="shared" si="1"/>
        <v>0</v>
      </c>
      <c r="Z22" s="165" t="s">
        <v>318</v>
      </c>
    </row>
    <row r="23" spans="1:33" ht="30" customHeight="1" x14ac:dyDescent="0.3">
      <c r="A23" s="121">
        <f t="shared" si="0"/>
        <v>0</v>
      </c>
      <c r="B23" s="71"/>
      <c r="C23" s="135">
        <v>12</v>
      </c>
      <c r="D23" s="134"/>
      <c r="E23" s="191" t="str">
        <f ca="1">' '!A37</f>
        <v>Je ne me considère pas comme particulièrement joyeux.</v>
      </c>
      <c r="F23" s="131"/>
      <c r="G23" s="132"/>
      <c r="H23" s="136"/>
      <c r="I23" s="139"/>
      <c r="J23" s="133"/>
      <c r="K23" s="139"/>
      <c r="L23" s="133"/>
      <c r="M23" s="139"/>
      <c r="N23" s="133"/>
      <c r="O23" s="139"/>
      <c r="P23" s="133"/>
      <c r="Q23" s="139"/>
      <c r="R23" s="133"/>
      <c r="S23" s="130"/>
      <c r="T23" s="192"/>
      <c r="U23" s="193"/>
      <c r="W23" s="165">
        <v>12</v>
      </c>
      <c r="X23" s="165">
        <v>5</v>
      </c>
      <c r="Y23" s="167">
        <f>IF(S23&lt;&gt;"",
IF(X23=5,
IF(S23=1,4,
IF(S23=2,3,
IF(S23=3,2,
IF(S23=4,1,
IF(S23=5,0))))),S23),0)</f>
        <v>0</v>
      </c>
      <c r="Z23" s="165" t="s">
        <v>28</v>
      </c>
    </row>
    <row r="24" spans="1:33" ht="30" customHeight="1" x14ac:dyDescent="0.3">
      <c r="A24" s="121">
        <f t="shared" si="0"/>
        <v>0</v>
      </c>
      <c r="B24" s="71"/>
      <c r="C24" s="135">
        <v>13</v>
      </c>
      <c r="D24" s="131"/>
      <c r="E24" s="191" t="str">
        <f ca="1">' '!A38</f>
        <v>Ce qui me passionne, ce sont les motifs que je trouve dans l'art et la nature.</v>
      </c>
      <c r="F24" s="131"/>
      <c r="G24" s="132"/>
      <c r="H24" s="136"/>
      <c r="I24" s="139"/>
      <c r="J24" s="133"/>
      <c r="K24" s="139"/>
      <c r="L24" s="133"/>
      <c r="M24" s="139"/>
      <c r="N24" s="133"/>
      <c r="O24" s="139"/>
      <c r="P24" s="133"/>
      <c r="Q24" s="139"/>
      <c r="R24" s="133"/>
      <c r="S24" s="130"/>
      <c r="T24" s="194"/>
      <c r="U24" s="194"/>
      <c r="W24" s="165">
        <v>13</v>
      </c>
      <c r="X24" s="165">
        <v>5</v>
      </c>
      <c r="Y24" s="167">
        <f t="shared" si="1"/>
        <v>0</v>
      </c>
      <c r="Z24" s="165" t="s">
        <v>319</v>
      </c>
    </row>
    <row r="25" spans="1:33" ht="30" customHeight="1" x14ac:dyDescent="0.3">
      <c r="A25" s="121">
        <f t="shared" si="0"/>
        <v>0</v>
      </c>
      <c r="B25" s="71"/>
      <c r="C25" s="135">
        <v>14</v>
      </c>
      <c r="D25" s="134"/>
      <c r="E25" s="191" t="str">
        <f ca="1">' '!A39</f>
        <v>Certaines personnes pensent que je suis égoïste et suffisant.</v>
      </c>
      <c r="F25" s="131"/>
      <c r="G25" s="132"/>
      <c r="H25" s="136"/>
      <c r="I25" s="139"/>
      <c r="J25" s="133"/>
      <c r="K25" s="139"/>
      <c r="L25" s="133"/>
      <c r="M25" s="139"/>
      <c r="N25" s="133"/>
      <c r="O25" s="139"/>
      <c r="P25" s="133"/>
      <c r="Q25" s="139"/>
      <c r="R25" s="133"/>
      <c r="S25" s="130"/>
      <c r="T25" s="194"/>
      <c r="U25" s="194"/>
      <c r="W25" s="165">
        <v>14</v>
      </c>
      <c r="X25" s="165">
        <v>5</v>
      </c>
      <c r="Y25" s="167">
        <f>IF(S25&lt;&gt;"",
IF(X25=5,
IF(S25=1,4,
IF(S25=2,3,
IF(S25=3,2,
IF(S25=4,1,
IF(S25=5,0))))),S25),0)</f>
        <v>0</v>
      </c>
      <c r="Z25" s="165" t="s">
        <v>320</v>
      </c>
    </row>
    <row r="26" spans="1:33" ht="30" customHeight="1" x14ac:dyDescent="0.3">
      <c r="A26" s="121">
        <f t="shared" si="0"/>
        <v>0</v>
      </c>
      <c r="B26" s="71"/>
      <c r="C26" s="135">
        <v>15</v>
      </c>
      <c r="D26" s="131"/>
      <c r="E26" s="191" t="str">
        <f ca="1">' '!A40</f>
        <v>Je ne suis pas une personne très méthodique.</v>
      </c>
      <c r="F26" s="131"/>
      <c r="G26" s="132"/>
      <c r="H26" s="136"/>
      <c r="I26" s="139"/>
      <c r="J26" s="133"/>
      <c r="K26" s="139"/>
      <c r="L26" s="133"/>
      <c r="M26" s="139"/>
      <c r="N26" s="133"/>
      <c r="O26" s="139"/>
      <c r="P26" s="133"/>
      <c r="Q26" s="139"/>
      <c r="R26" s="133"/>
      <c r="S26" s="130"/>
      <c r="T26" s="194"/>
      <c r="U26" s="194"/>
      <c r="W26" s="165">
        <v>15</v>
      </c>
      <c r="X26" s="165">
        <v>5</v>
      </c>
      <c r="Y26" s="167">
        <f>IF(S26&lt;&gt;"",
IF(X26=5,
IF(S26=1,4,
IF(S26=2,3,
IF(S26=3,2,
IF(S26=4,1,
IF(S26=5,0))))),S26),0)</f>
        <v>0</v>
      </c>
      <c r="Z26" s="165" t="s">
        <v>321</v>
      </c>
    </row>
    <row r="27" spans="1:33" ht="30" customHeight="1" x14ac:dyDescent="0.3">
      <c r="A27" s="121">
        <f t="shared" si="0"/>
        <v>0</v>
      </c>
      <c r="B27" s="71"/>
      <c r="C27" s="135">
        <v>16</v>
      </c>
      <c r="D27" s="134"/>
      <c r="E27" s="191" t="str">
        <f ca="1">' '!A41</f>
        <v>Je me sens rarement seul ou triste.</v>
      </c>
      <c r="F27" s="131"/>
      <c r="G27" s="132"/>
      <c r="H27" s="136"/>
      <c r="I27" s="139"/>
      <c r="J27" s="133"/>
      <c r="K27" s="139"/>
      <c r="L27" s="133"/>
      <c r="M27" s="139"/>
      <c r="N27" s="133"/>
      <c r="O27" s="139"/>
      <c r="P27" s="133"/>
      <c r="Q27" s="139"/>
      <c r="R27" s="133"/>
      <c r="S27" s="130"/>
      <c r="T27" s="194"/>
      <c r="U27" s="194"/>
      <c r="W27" s="165">
        <v>16</v>
      </c>
      <c r="X27" s="165">
        <v>5</v>
      </c>
      <c r="Y27" s="167">
        <f>IF(S27&lt;&gt;"",
IF(X27=5,
IF(S27=1,4,
IF(S27=2,3,
IF(S27=3,2,
IF(S27=4,1,
IF(S27=5,0))))),S27),0)</f>
        <v>0</v>
      </c>
      <c r="Z27" s="165" t="s">
        <v>318</v>
      </c>
    </row>
    <row r="28" spans="1:33" ht="30" customHeight="1" x14ac:dyDescent="0.3">
      <c r="A28" s="121">
        <f>ABS(S28-T28)</f>
        <v>0</v>
      </c>
      <c r="B28" s="71"/>
      <c r="C28" s="135">
        <v>17</v>
      </c>
      <c r="D28" s="131"/>
      <c r="E28" s="191" t="str">
        <f ca="1">' '!A42</f>
        <v xml:space="preserve">J'aime vraiment discuter avec les autres. </v>
      </c>
      <c r="F28" s="131"/>
      <c r="G28" s="132"/>
      <c r="H28" s="136"/>
      <c r="I28" s="139"/>
      <c r="J28" s="133"/>
      <c r="K28" s="139"/>
      <c r="L28" s="133"/>
      <c r="M28" s="139"/>
      <c r="N28" s="133"/>
      <c r="O28" s="139"/>
      <c r="P28" s="133"/>
      <c r="Q28" s="139"/>
      <c r="R28" s="133"/>
      <c r="S28" s="130"/>
      <c r="T28" s="194"/>
      <c r="U28" s="194"/>
      <c r="W28" s="165">
        <v>17</v>
      </c>
      <c r="X28" s="165">
        <v>5</v>
      </c>
      <c r="Y28" s="167">
        <f t="shared" si="1"/>
        <v>0</v>
      </c>
      <c r="Z28" s="165" t="s">
        <v>28</v>
      </c>
    </row>
    <row r="29" spans="1:33" ht="42.6" customHeight="1" x14ac:dyDescent="0.3">
      <c r="A29" s="121">
        <f t="shared" ref="A29:A43" si="2">ABS(S29-T29)</f>
        <v>0</v>
      </c>
      <c r="B29" s="71"/>
      <c r="C29" s="135">
        <v>18</v>
      </c>
      <c r="D29" s="134"/>
      <c r="E29" s="191" t="str">
        <f ca="1">' '!A43</f>
        <v xml:space="preserve">Je pense que le fait de laisser des personnes écouter des orateurs qui défendent des points de vue controversés ne fait souvent que les confondre et les induire en erreur. </v>
      </c>
      <c r="F29" s="131"/>
      <c r="G29" s="132"/>
      <c r="H29" s="136"/>
      <c r="I29" s="139"/>
      <c r="J29" s="133"/>
      <c r="K29" s="139"/>
      <c r="L29" s="133"/>
      <c r="M29" s="139"/>
      <c r="N29" s="133"/>
      <c r="O29" s="139"/>
      <c r="P29" s="133"/>
      <c r="Q29" s="139"/>
      <c r="R29" s="133"/>
      <c r="S29" s="130"/>
      <c r="T29" s="194"/>
      <c r="U29" s="194"/>
      <c r="W29" s="165">
        <v>18</v>
      </c>
      <c r="X29" s="165">
        <v>5</v>
      </c>
      <c r="Y29" s="167">
        <f>IF(S29&lt;&gt;"",
IF(X29=5,
IF(S29=1,4,
IF(S29=2,3,
IF(S29=3,2,
IF(S29=4,1,
IF(S29=5,0))))),S29),0)</f>
        <v>0</v>
      </c>
      <c r="Z29" s="165" t="s">
        <v>319</v>
      </c>
    </row>
    <row r="30" spans="1:33" ht="45" customHeight="1" x14ac:dyDescent="0.3">
      <c r="A30" s="121">
        <f t="shared" si="2"/>
        <v>0</v>
      </c>
      <c r="B30" s="71"/>
      <c r="C30" s="135">
        <v>19</v>
      </c>
      <c r="D30" s="131"/>
      <c r="E30" s="191" t="str">
        <f ca="1">' '!A44</f>
        <v>Je préfère collaborer avec les autres plutôt que de rivaliser avec eux.</v>
      </c>
      <c r="F30" s="131"/>
      <c r="G30" s="132"/>
      <c r="H30" s="136"/>
      <c r="I30" s="139"/>
      <c r="J30" s="133"/>
      <c r="K30" s="139"/>
      <c r="L30" s="133"/>
      <c r="M30" s="139"/>
      <c r="N30" s="133"/>
      <c r="O30" s="139"/>
      <c r="P30" s="133"/>
      <c r="Q30" s="139"/>
      <c r="R30" s="133"/>
      <c r="S30" s="130"/>
      <c r="T30" s="194"/>
      <c r="U30" s="194"/>
      <c r="W30" s="165">
        <v>19</v>
      </c>
      <c r="X30" s="165">
        <v>5</v>
      </c>
      <c r="Y30" s="167">
        <f t="shared" si="1"/>
        <v>0</v>
      </c>
      <c r="Z30" s="165" t="s">
        <v>320</v>
      </c>
    </row>
    <row r="31" spans="1:33" ht="30" customHeight="1" x14ac:dyDescent="0.3">
      <c r="A31" s="121">
        <f t="shared" si="2"/>
        <v>0</v>
      </c>
      <c r="B31" s="71"/>
      <c r="C31" s="135">
        <v>20</v>
      </c>
      <c r="D31" s="134"/>
      <c r="E31" s="191" t="str">
        <f ca="1">' '!A45</f>
        <v xml:space="preserve"> J'essaie d'accomplir toutes les tâches qui me sont confiées très consciencieusement.</v>
      </c>
      <c r="F31" s="131"/>
      <c r="G31" s="132"/>
      <c r="H31" s="136"/>
      <c r="I31" s="139"/>
      <c r="J31" s="133"/>
      <c r="K31" s="139"/>
      <c r="L31" s="133"/>
      <c r="M31" s="139"/>
      <c r="N31" s="133"/>
      <c r="O31" s="139"/>
      <c r="P31" s="133"/>
      <c r="Q31" s="139"/>
      <c r="R31" s="133"/>
      <c r="S31" s="130"/>
      <c r="T31" s="194"/>
      <c r="U31" s="194"/>
      <c r="W31" s="165">
        <v>20</v>
      </c>
      <c r="X31" s="165">
        <v>5</v>
      </c>
      <c r="Y31" s="167">
        <f t="shared" si="1"/>
        <v>0</v>
      </c>
      <c r="Z31" s="165" t="s">
        <v>321</v>
      </c>
    </row>
    <row r="32" spans="1:33" ht="30" customHeight="1" x14ac:dyDescent="0.3">
      <c r="A32" s="121">
        <f t="shared" si="2"/>
        <v>0</v>
      </c>
      <c r="B32" s="71"/>
      <c r="C32" s="135">
        <v>21</v>
      </c>
      <c r="D32" s="131"/>
      <c r="E32" s="191" t="str">
        <f ca="1">' '!A46</f>
        <v xml:space="preserve">Je me sens souvent tendu et nerveux. </v>
      </c>
      <c r="F32" s="131"/>
      <c r="G32" s="132"/>
      <c r="H32" s="136"/>
      <c r="I32" s="139"/>
      <c r="J32" s="133"/>
      <c r="K32" s="139"/>
      <c r="L32" s="133"/>
      <c r="M32" s="139"/>
      <c r="N32" s="133"/>
      <c r="O32" s="139"/>
      <c r="P32" s="133"/>
      <c r="Q32" s="139"/>
      <c r="R32" s="133"/>
      <c r="S32" s="130"/>
      <c r="T32" s="194"/>
      <c r="U32" s="194"/>
      <c r="W32" s="165">
        <v>21</v>
      </c>
      <c r="X32" s="165">
        <v>5</v>
      </c>
      <c r="Y32" s="167">
        <f t="shared" si="1"/>
        <v>0</v>
      </c>
      <c r="Z32" s="165" t="s">
        <v>318</v>
      </c>
    </row>
    <row r="33" spans="1:27" ht="30" customHeight="1" x14ac:dyDescent="0.3">
      <c r="A33" s="121">
        <f t="shared" si="2"/>
        <v>0</v>
      </c>
      <c r="B33" s="71"/>
      <c r="C33" s="135">
        <v>22</v>
      </c>
      <c r="D33" s="134"/>
      <c r="E33" s="191" t="str">
        <f ca="1">' '!A47</f>
        <v xml:space="preserve">J'aime être au centre de l'action. </v>
      </c>
      <c r="F33" s="131"/>
      <c r="G33" s="132"/>
      <c r="H33" s="136"/>
      <c r="I33" s="139"/>
      <c r="J33" s="133"/>
      <c r="K33" s="139"/>
      <c r="L33" s="133"/>
      <c r="M33" s="139"/>
      <c r="N33" s="133"/>
      <c r="O33" s="139"/>
      <c r="P33" s="133"/>
      <c r="Q33" s="139"/>
      <c r="R33" s="133"/>
      <c r="S33" s="130"/>
      <c r="T33" s="194"/>
      <c r="U33" s="194"/>
      <c r="W33" s="165">
        <v>22</v>
      </c>
      <c r="X33" s="165">
        <v>5</v>
      </c>
      <c r="Y33" s="167">
        <f t="shared" si="1"/>
        <v>0</v>
      </c>
      <c r="Z33" s="165" t="s">
        <v>28</v>
      </c>
      <c r="AA33" s="167"/>
    </row>
    <row r="34" spans="1:27" ht="30" customHeight="1" x14ac:dyDescent="0.3">
      <c r="A34" s="121">
        <f t="shared" si="2"/>
        <v>0</v>
      </c>
      <c r="B34" s="71"/>
      <c r="C34" s="135">
        <v>23</v>
      </c>
      <c r="D34" s="131"/>
      <c r="E34" s="191" t="str">
        <f ca="1">' '!A48</f>
        <v>La poésie m'impressionne peu ou pas du tout.</v>
      </c>
      <c r="F34" s="131"/>
      <c r="G34" s="132"/>
      <c r="H34" s="136"/>
      <c r="I34" s="139"/>
      <c r="J34" s="133"/>
      <c r="K34" s="139"/>
      <c r="L34" s="133"/>
      <c r="M34" s="139"/>
      <c r="N34" s="133"/>
      <c r="O34" s="139"/>
      <c r="P34" s="133"/>
      <c r="Q34" s="139"/>
      <c r="R34" s="133"/>
      <c r="S34" s="130"/>
      <c r="T34" s="194"/>
      <c r="U34" s="194"/>
      <c r="W34" s="165">
        <v>23</v>
      </c>
      <c r="X34" s="165">
        <v>5</v>
      </c>
      <c r="Y34" s="167">
        <f>IF(S34&lt;&gt;"",
IF(X34=5,
IF(S34=1,4,
IF(S34=2,3,
IF(S34=3,2,
IF(S34=4,1,
IF(S34=5,0))))),S34),0)</f>
        <v>0</v>
      </c>
      <c r="Z34" s="165" t="s">
        <v>319</v>
      </c>
      <c r="AA34" s="167"/>
    </row>
    <row r="35" spans="1:27" ht="30" customHeight="1" x14ac:dyDescent="0.3">
      <c r="A35" s="121">
        <f t="shared" si="2"/>
        <v>0</v>
      </c>
      <c r="B35" s="71"/>
      <c r="C35" s="135">
        <v>24</v>
      </c>
      <c r="D35" s="134"/>
      <c r="E35" s="191" t="str">
        <f ca="1">' '!A49</f>
        <v xml:space="preserve">Je suis plutôt cynique et sceptique quant aux intentions des autres. </v>
      </c>
      <c r="F35" s="131"/>
      <c r="G35" s="132"/>
      <c r="H35" s="136"/>
      <c r="I35" s="139"/>
      <c r="J35" s="133"/>
      <c r="K35" s="139"/>
      <c r="L35" s="133"/>
      <c r="M35" s="139"/>
      <c r="N35" s="133"/>
      <c r="O35" s="139"/>
      <c r="P35" s="133"/>
      <c r="Q35" s="139"/>
      <c r="R35" s="133"/>
      <c r="S35" s="130"/>
      <c r="T35" s="194"/>
      <c r="U35" s="194"/>
      <c r="W35" s="165">
        <v>24</v>
      </c>
      <c r="X35" s="165">
        <v>5</v>
      </c>
      <c r="Y35" s="167">
        <f>IF(S35&lt;&gt;"",
IF(X35=5,
IF(S35=1,4,
IF(S35=2,3,
IF(S35=3,2,
IF(S35=4,1,
IF(S35=5,0))))),S35),0)</f>
        <v>0</v>
      </c>
      <c r="Z35" s="165" t="s">
        <v>320</v>
      </c>
      <c r="AA35" s="167"/>
    </row>
    <row r="36" spans="1:27" ht="30" customHeight="1" x14ac:dyDescent="0.3">
      <c r="A36" s="121">
        <f t="shared" si="2"/>
        <v>0</v>
      </c>
      <c r="B36" s="71"/>
      <c r="C36" s="135">
        <v>25</v>
      </c>
      <c r="D36" s="131"/>
      <c r="E36" s="191" t="str">
        <f ca="1">' '!A50</f>
        <v xml:space="preserve">J'ai une série d'objectifs clairs et je travaille systématiquement à les atteindre. </v>
      </c>
      <c r="F36" s="131"/>
      <c r="G36" s="132"/>
      <c r="H36" s="136"/>
      <c r="I36" s="139"/>
      <c r="J36" s="133"/>
      <c r="K36" s="139"/>
      <c r="L36" s="133"/>
      <c r="M36" s="139"/>
      <c r="N36" s="133"/>
      <c r="O36" s="139"/>
      <c r="P36" s="133"/>
      <c r="Q36" s="139"/>
      <c r="R36" s="133"/>
      <c r="S36" s="130"/>
      <c r="T36" s="194"/>
      <c r="U36" s="194"/>
      <c r="W36" s="165">
        <v>25</v>
      </c>
      <c r="X36" s="165">
        <v>5</v>
      </c>
      <c r="Y36" s="167">
        <f t="shared" si="1"/>
        <v>0</v>
      </c>
      <c r="Z36" s="165" t="s">
        <v>321</v>
      </c>
    </row>
    <row r="37" spans="1:27" ht="30" customHeight="1" x14ac:dyDescent="0.3">
      <c r="A37" s="121">
        <f t="shared" si="2"/>
        <v>0</v>
      </c>
      <c r="B37" s="71"/>
      <c r="C37" s="135">
        <v>26</v>
      </c>
      <c r="D37" s="134"/>
      <c r="E37" s="191" t="str">
        <f ca="1">' '!A51</f>
        <v>Parfois, je me sens complètement inutile.</v>
      </c>
      <c r="F37" s="131"/>
      <c r="G37" s="132"/>
      <c r="H37" s="136"/>
      <c r="I37" s="139"/>
      <c r="J37" s="133"/>
      <c r="K37" s="139"/>
      <c r="L37" s="133"/>
      <c r="M37" s="139"/>
      <c r="N37" s="133"/>
      <c r="O37" s="139"/>
      <c r="P37" s="133"/>
      <c r="Q37" s="139"/>
      <c r="R37" s="133"/>
      <c r="S37" s="130"/>
      <c r="T37" s="194"/>
      <c r="U37" s="194"/>
      <c r="W37" s="165">
        <v>26</v>
      </c>
      <c r="X37" s="165">
        <v>5</v>
      </c>
      <c r="Y37" s="167">
        <f t="shared" si="1"/>
        <v>0</v>
      </c>
      <c r="Z37" s="165" t="s">
        <v>318</v>
      </c>
    </row>
    <row r="38" spans="1:27" ht="30" customHeight="1" x14ac:dyDescent="0.3">
      <c r="A38" s="121">
        <f t="shared" si="2"/>
        <v>0</v>
      </c>
      <c r="B38" s="71"/>
      <c r="C38" s="135">
        <v>27</v>
      </c>
      <c r="D38" s="131"/>
      <c r="E38" s="191" t="str">
        <f ca="1">' '!A52</f>
        <v xml:space="preserve">Je préfère généralement faire les choses seul. </v>
      </c>
      <c r="F38" s="131"/>
      <c r="G38" s="132"/>
      <c r="H38" s="136"/>
      <c r="I38" s="139"/>
      <c r="J38" s="133"/>
      <c r="K38" s="139"/>
      <c r="L38" s="133"/>
      <c r="M38" s="139"/>
      <c r="N38" s="133"/>
      <c r="O38" s="139"/>
      <c r="P38" s="133"/>
      <c r="Q38" s="139"/>
      <c r="R38" s="133"/>
      <c r="S38" s="130"/>
      <c r="T38" s="194"/>
      <c r="U38" s="194"/>
      <c r="W38" s="165">
        <v>27</v>
      </c>
      <c r="X38" s="165">
        <v>5</v>
      </c>
      <c r="Y38" s="167">
        <f>IF(S38&lt;&gt;"",
IF(X38=5,
IF(S38=1,4,
IF(S38=2,3,
IF(S38=3,2,
IF(S38=4,1,
IF(S38=5,0))))),S38),0)</f>
        <v>0</v>
      </c>
      <c r="Z38" s="165" t="s">
        <v>28</v>
      </c>
    </row>
    <row r="39" spans="1:27" ht="30" customHeight="1" x14ac:dyDescent="0.3">
      <c r="A39" s="121">
        <f t="shared" si="2"/>
        <v>0</v>
      </c>
      <c r="B39" s="71"/>
      <c r="C39" s="135">
        <v>28</v>
      </c>
      <c r="D39" s="134"/>
      <c r="E39" s="191" t="str">
        <f ca="1">' '!A53</f>
        <v xml:space="preserve">J'essaie souvent des plats nouveaux et inconnus. </v>
      </c>
      <c r="F39" s="131"/>
      <c r="G39" s="132"/>
      <c r="H39" s="136"/>
      <c r="I39" s="139"/>
      <c r="J39" s="133"/>
      <c r="K39" s="139"/>
      <c r="L39" s="133"/>
      <c r="M39" s="139"/>
      <c r="N39" s="133"/>
      <c r="O39" s="139"/>
      <c r="P39" s="133"/>
      <c r="Q39" s="139"/>
      <c r="R39" s="133"/>
      <c r="S39" s="130"/>
      <c r="T39" s="194"/>
      <c r="U39" s="194"/>
      <c r="W39" s="165">
        <v>28</v>
      </c>
      <c r="X39" s="165">
        <v>5</v>
      </c>
      <c r="Y39" s="167">
        <f t="shared" si="1"/>
        <v>0</v>
      </c>
      <c r="Z39" s="165" t="s">
        <v>319</v>
      </c>
    </row>
    <row r="40" spans="1:27" ht="30" customHeight="1" x14ac:dyDescent="0.3">
      <c r="A40" s="121">
        <f t="shared" si="2"/>
        <v>0</v>
      </c>
      <c r="B40" s="71"/>
      <c r="C40" s="135">
        <v>29</v>
      </c>
      <c r="D40" s="131"/>
      <c r="E40" s="191" t="str">
        <f ca="1">' '!A54</f>
        <v xml:space="preserve">Je pense que si on laisse faire, la plupart des gens profitent de nous. </v>
      </c>
      <c r="F40" s="131"/>
      <c r="G40" s="132"/>
      <c r="H40" s="136"/>
      <c r="I40" s="139"/>
      <c r="J40" s="133"/>
      <c r="K40" s="139"/>
      <c r="L40" s="133"/>
      <c r="M40" s="139"/>
      <c r="N40" s="133"/>
      <c r="O40" s="139"/>
      <c r="P40" s="133"/>
      <c r="Q40" s="139"/>
      <c r="R40" s="133"/>
      <c r="S40" s="130"/>
      <c r="T40" s="194"/>
      <c r="U40" s="194"/>
      <c r="W40" s="165">
        <v>29</v>
      </c>
      <c r="X40" s="165">
        <v>5</v>
      </c>
      <c r="Y40" s="167">
        <f>IF(S40&lt;&gt;"",
IF(X40=5,
IF(S40=1,4,
IF(S40=2,3,
IF(S40=3,2,
IF(S40=4,1,
IF(S40=5,0))))),S40),0)</f>
        <v>0</v>
      </c>
      <c r="Z40" s="165" t="s">
        <v>320</v>
      </c>
    </row>
    <row r="41" spans="1:27" ht="30" customHeight="1" x14ac:dyDescent="0.3">
      <c r="A41" s="121">
        <f t="shared" si="2"/>
        <v>0</v>
      </c>
      <c r="B41" s="71"/>
      <c r="C41" s="135">
        <v>30</v>
      </c>
      <c r="D41" s="134"/>
      <c r="E41" s="191" t="str">
        <f ca="1">' '!A55</f>
        <v xml:space="preserve">Je passe beaucoup de temps avant de commencer un travail. </v>
      </c>
      <c r="F41" s="131"/>
      <c r="G41" s="132"/>
      <c r="H41" s="136"/>
      <c r="I41" s="139"/>
      <c r="J41" s="133"/>
      <c r="K41" s="139"/>
      <c r="L41" s="133"/>
      <c r="M41" s="139"/>
      <c r="N41" s="133"/>
      <c r="O41" s="139"/>
      <c r="P41" s="133"/>
      <c r="Q41" s="139"/>
      <c r="R41" s="133"/>
      <c r="S41" s="130"/>
      <c r="T41" s="194"/>
      <c r="U41" s="194"/>
      <c r="W41" s="165">
        <v>30</v>
      </c>
      <c r="X41" s="165">
        <v>5</v>
      </c>
      <c r="Y41" s="167">
        <f>IF(S41&lt;&gt;"",
IF(X41=5,
IF(S41=1,4,
IF(S41=2,3,
IF(S41=3,2,
IF(S41=4,1,
IF(S41=5,0))))),S41),0)</f>
        <v>0</v>
      </c>
      <c r="Z41" s="165" t="s">
        <v>321</v>
      </c>
    </row>
    <row r="42" spans="1:27" ht="30" customHeight="1" x14ac:dyDescent="0.3">
      <c r="A42" s="121">
        <f t="shared" si="2"/>
        <v>0</v>
      </c>
      <c r="B42" s="71"/>
      <c r="C42" s="135">
        <v>31</v>
      </c>
      <c r="D42" s="131"/>
      <c r="E42" s="191" t="str">
        <f ca="1">' '!A56</f>
        <v>Je ressens rarement de la peur ou de l'anxiété.</v>
      </c>
      <c r="F42" s="131"/>
      <c r="G42" s="132"/>
      <c r="H42" s="136"/>
      <c r="I42" s="139"/>
      <c r="J42" s="133"/>
      <c r="K42" s="139"/>
      <c r="L42" s="133"/>
      <c r="M42" s="139"/>
      <c r="N42" s="133"/>
      <c r="O42" s="139"/>
      <c r="P42" s="133"/>
      <c r="Q42" s="139"/>
      <c r="R42" s="133"/>
      <c r="S42" s="130"/>
      <c r="T42" s="194"/>
      <c r="U42" s="194"/>
      <c r="W42" s="165">
        <v>31</v>
      </c>
      <c r="X42" s="165">
        <v>5</v>
      </c>
      <c r="Y42" s="167">
        <f>IF(S42&lt;&gt;"",
IF(X42=5,
IF(S42=1,4,
IF(S42=2,3,
IF(S42=3,2,
IF(S42=4,1,
IF(S42=5,0))))),S42),0)</f>
        <v>0</v>
      </c>
      <c r="Z42" s="165" t="s">
        <v>318</v>
      </c>
    </row>
    <row r="43" spans="1:27" ht="30" customHeight="1" x14ac:dyDescent="0.3">
      <c r="A43" s="121">
        <f t="shared" si="2"/>
        <v>0</v>
      </c>
      <c r="B43" s="71"/>
      <c r="C43" s="135">
        <v>32</v>
      </c>
      <c r="D43" s="134"/>
      <c r="E43" s="191" t="str">
        <f ca="1">' '!A57</f>
        <v xml:space="preserve">J'ai souvent l'impression de déborder d'énergie. </v>
      </c>
      <c r="F43" s="131"/>
      <c r="G43" s="132"/>
      <c r="H43" s="136"/>
      <c r="I43" s="139"/>
      <c r="J43" s="133"/>
      <c r="K43" s="139"/>
      <c r="L43" s="133"/>
      <c r="M43" s="139"/>
      <c r="N43" s="133"/>
      <c r="O43" s="139"/>
      <c r="P43" s="133"/>
      <c r="Q43" s="139"/>
      <c r="R43" s="133"/>
      <c r="S43" s="130"/>
      <c r="T43" s="194"/>
      <c r="U43" s="194"/>
      <c r="W43" s="165">
        <v>32</v>
      </c>
      <c r="X43" s="165">
        <v>5</v>
      </c>
      <c r="Y43" s="167">
        <f t="shared" si="1"/>
        <v>0</v>
      </c>
      <c r="Z43" s="165" t="s">
        <v>28</v>
      </c>
    </row>
    <row r="44" spans="1:27" ht="30" customHeight="1" x14ac:dyDescent="0.3">
      <c r="A44" s="121">
        <f>ABS(S44-T44)</f>
        <v>0</v>
      </c>
      <c r="B44" s="71"/>
      <c r="C44" s="135">
        <v>33</v>
      </c>
      <c r="D44" s="131"/>
      <c r="E44" s="191" t="str">
        <f ca="1">' '!A58</f>
        <v xml:space="preserve">Je ne prends que rarement note des humeurs ou des sentiments que suscitent différents environnements. </v>
      </c>
      <c r="F44" s="131"/>
      <c r="G44" s="132"/>
      <c r="H44" s="136"/>
      <c r="I44" s="139"/>
      <c r="J44" s="133"/>
      <c r="K44" s="139"/>
      <c r="L44" s="133"/>
      <c r="M44" s="139"/>
      <c r="N44" s="133"/>
      <c r="O44" s="139"/>
      <c r="P44" s="133"/>
      <c r="Q44" s="139"/>
      <c r="R44" s="133"/>
      <c r="S44" s="130"/>
      <c r="T44" s="194"/>
      <c r="U44" s="194"/>
      <c r="W44" s="165">
        <v>33</v>
      </c>
      <c r="X44" s="165">
        <v>5</v>
      </c>
      <c r="Y44" s="167">
        <f>IF(S44&lt;&gt;"",
IF(X44=5,
IF(S44=1,4,
IF(S44=2,3,
IF(S44=3,2,
IF(S44=4,1,
IF(S44=5,0))))),S44),0)</f>
        <v>0</v>
      </c>
      <c r="Z44" s="165" t="s">
        <v>319</v>
      </c>
    </row>
    <row r="45" spans="1:27" ht="30" customHeight="1" x14ac:dyDescent="0.3">
      <c r="A45" s="121">
        <f t="shared" ref="A45:A59" si="3">ABS(S45-T45)</f>
        <v>0</v>
      </c>
      <c r="B45" s="71"/>
      <c r="C45" s="135">
        <v>34</v>
      </c>
      <c r="D45" s="134"/>
      <c r="E45" s="191" t="str">
        <f ca="1">' '!A59</f>
        <v>La plupart des gens que je connais m'apprécient.</v>
      </c>
      <c r="F45" s="131"/>
      <c r="G45" s="132"/>
      <c r="H45" s="136"/>
      <c r="I45" s="139"/>
      <c r="J45" s="133"/>
      <c r="K45" s="139"/>
      <c r="L45" s="133"/>
      <c r="M45" s="139"/>
      <c r="N45" s="133"/>
      <c r="O45" s="139"/>
      <c r="P45" s="133"/>
      <c r="Q45" s="139"/>
      <c r="R45" s="133"/>
      <c r="S45" s="130"/>
      <c r="T45" s="194"/>
      <c r="U45" s="194"/>
      <c r="W45" s="165">
        <v>34</v>
      </c>
      <c r="X45" s="165">
        <v>5</v>
      </c>
      <c r="Y45" s="167">
        <f t="shared" si="1"/>
        <v>0</v>
      </c>
      <c r="Z45" s="165" t="s">
        <v>320</v>
      </c>
    </row>
    <row r="46" spans="1:27" ht="30" customHeight="1" x14ac:dyDescent="0.3">
      <c r="A46" s="121">
        <f t="shared" si="3"/>
        <v>0</v>
      </c>
      <c r="B46" s="71"/>
      <c r="C46" s="135">
        <v>35</v>
      </c>
      <c r="D46" s="131"/>
      <c r="E46" s="191" t="str">
        <f ca="1">' '!A60</f>
        <v>Je travaille dur pour atteindre mes objectifs.</v>
      </c>
      <c r="F46" s="131"/>
      <c r="G46" s="132"/>
      <c r="H46" s="136"/>
      <c r="I46" s="139"/>
      <c r="J46" s="133"/>
      <c r="K46" s="139"/>
      <c r="L46" s="133"/>
      <c r="M46" s="139"/>
      <c r="N46" s="133"/>
      <c r="O46" s="139"/>
      <c r="P46" s="133"/>
      <c r="Q46" s="139"/>
      <c r="R46" s="133"/>
      <c r="S46" s="130"/>
      <c r="T46" s="194"/>
      <c r="U46" s="194"/>
      <c r="W46" s="165">
        <v>35</v>
      </c>
      <c r="X46" s="165">
        <v>5</v>
      </c>
      <c r="Y46" s="167">
        <f t="shared" si="1"/>
        <v>0</v>
      </c>
      <c r="Z46" s="165" t="s">
        <v>321</v>
      </c>
    </row>
    <row r="47" spans="1:27" ht="30" customHeight="1" x14ac:dyDescent="0.3">
      <c r="A47" s="121">
        <f t="shared" si="3"/>
        <v>0</v>
      </c>
      <c r="B47" s="71"/>
      <c r="C47" s="135">
        <v>36</v>
      </c>
      <c r="D47" s="134"/>
      <c r="E47" s="191" t="str">
        <f ca="1">' '!A61</f>
        <v xml:space="preserve">Je suis souvent agacé par la manière dont les autres me traitent. </v>
      </c>
      <c r="F47" s="131"/>
      <c r="G47" s="132"/>
      <c r="H47" s="136"/>
      <c r="I47" s="139"/>
      <c r="J47" s="133"/>
      <c r="K47" s="139"/>
      <c r="L47" s="133"/>
      <c r="M47" s="139"/>
      <c r="N47" s="133"/>
      <c r="O47" s="139"/>
      <c r="P47" s="133"/>
      <c r="Q47" s="139"/>
      <c r="R47" s="133"/>
      <c r="S47" s="130"/>
      <c r="T47" s="194"/>
      <c r="U47" s="194"/>
      <c r="W47" s="165">
        <v>36</v>
      </c>
      <c r="X47" s="165">
        <v>5</v>
      </c>
      <c r="Y47" s="167">
        <f t="shared" si="1"/>
        <v>0</v>
      </c>
      <c r="Z47" s="165" t="s">
        <v>318</v>
      </c>
    </row>
    <row r="48" spans="1:27" ht="30" customHeight="1" x14ac:dyDescent="0.3">
      <c r="A48" s="121">
        <f t="shared" si="3"/>
        <v>0</v>
      </c>
      <c r="B48" s="71"/>
      <c r="C48" s="135">
        <v>37</v>
      </c>
      <c r="D48" s="131"/>
      <c r="E48" s="191" t="str">
        <f ca="1">' '!A62</f>
        <v xml:space="preserve">Je suis une personne joyeuse et de bonne humeur. </v>
      </c>
      <c r="F48" s="131"/>
      <c r="G48" s="132"/>
      <c r="H48" s="136"/>
      <c r="I48" s="139"/>
      <c r="J48" s="133"/>
      <c r="K48" s="139"/>
      <c r="L48" s="133"/>
      <c r="M48" s="139"/>
      <c r="N48" s="133"/>
      <c r="O48" s="139"/>
      <c r="P48" s="133"/>
      <c r="Q48" s="139"/>
      <c r="R48" s="133"/>
      <c r="S48" s="130"/>
      <c r="T48" s="194"/>
      <c r="U48" s="194"/>
      <c r="W48" s="165">
        <v>37</v>
      </c>
      <c r="X48" s="165">
        <v>5</v>
      </c>
      <c r="Y48" s="167">
        <f t="shared" si="1"/>
        <v>0</v>
      </c>
      <c r="Z48" s="165" t="s">
        <v>28</v>
      </c>
    </row>
    <row r="49" spans="1:26" ht="30" customHeight="1" x14ac:dyDescent="0.3">
      <c r="A49" s="121">
        <f t="shared" si="3"/>
        <v>0</v>
      </c>
      <c r="B49" s="71"/>
      <c r="C49" s="135">
        <v>38</v>
      </c>
      <c r="D49" s="134"/>
      <c r="E49" s="191" t="str">
        <f ca="1">' '!A63</f>
        <v xml:space="preserve">Je pense que nous devrions tenir compte des opinions de nos autorités religieuses lorsque nous prenons des décisions éthiques. </v>
      </c>
      <c r="F49" s="131"/>
      <c r="G49" s="132"/>
      <c r="H49" s="136"/>
      <c r="I49" s="139"/>
      <c r="J49" s="133"/>
      <c r="K49" s="139"/>
      <c r="L49" s="133"/>
      <c r="M49" s="139"/>
      <c r="N49" s="133"/>
      <c r="O49" s="139"/>
      <c r="P49" s="133"/>
      <c r="Q49" s="139"/>
      <c r="R49" s="133"/>
      <c r="S49" s="130"/>
      <c r="T49" s="194"/>
      <c r="U49" s="194"/>
      <c r="W49" s="165">
        <v>38</v>
      </c>
      <c r="X49" s="165">
        <v>5</v>
      </c>
      <c r="Y49" s="167">
        <f>IF(S49&lt;&gt;"",
IF(X49=5,
IF(S49=1,4,
IF(S49=2,3,
IF(S49=3,2,
IF(S49=4,1,
IF(S49=5,0))))),S49),0)</f>
        <v>0</v>
      </c>
      <c r="Z49" s="165" t="s">
        <v>319</v>
      </c>
    </row>
    <row r="50" spans="1:26" ht="30" customHeight="1" x14ac:dyDescent="0.3">
      <c r="A50" s="121">
        <f t="shared" si="3"/>
        <v>0</v>
      </c>
      <c r="B50" s="71"/>
      <c r="C50" s="135">
        <v>39</v>
      </c>
      <c r="D50" s="131"/>
      <c r="E50" s="191" t="str">
        <f ca="1">' '!A64</f>
        <v>Certaines personnes pensent que je suis froide et calculatrice.</v>
      </c>
      <c r="F50" s="131"/>
      <c r="G50" s="132"/>
      <c r="H50" s="136"/>
      <c r="I50" s="139"/>
      <c r="J50" s="133"/>
      <c r="K50" s="139"/>
      <c r="L50" s="133"/>
      <c r="M50" s="139"/>
      <c r="N50" s="133"/>
      <c r="O50" s="139"/>
      <c r="P50" s="133"/>
      <c r="Q50" s="139"/>
      <c r="R50" s="133"/>
      <c r="S50" s="130"/>
      <c r="T50" s="194"/>
      <c r="U50" s="194"/>
      <c r="W50" s="165">
        <v>39</v>
      </c>
      <c r="X50" s="165">
        <v>5</v>
      </c>
      <c r="Y50" s="167">
        <f>IF(S50&lt;&gt;"",
IF(X50=5,
IF(S50=1,4,
IF(S50=2,3,
IF(S50=3,2,
IF(S50=4,1,
IF(S50=5,0))))),S50),0)</f>
        <v>0</v>
      </c>
      <c r="Z50" s="165" t="s">
        <v>320</v>
      </c>
    </row>
    <row r="51" spans="1:26" ht="30" customHeight="1" x14ac:dyDescent="0.3">
      <c r="A51" s="121">
        <f t="shared" si="3"/>
        <v>0</v>
      </c>
      <c r="B51" s="71"/>
      <c r="C51" s="135">
        <v>40</v>
      </c>
      <c r="D51" s="134"/>
      <c r="E51" s="191" t="str">
        <f ca="1">' '!A65</f>
        <v>Si je prends un engagement, on peut certainement compter sur moi.</v>
      </c>
      <c r="F51" s="131"/>
      <c r="G51" s="132"/>
      <c r="H51" s="136"/>
      <c r="I51" s="139"/>
      <c r="J51" s="133"/>
      <c r="K51" s="139"/>
      <c r="L51" s="133"/>
      <c r="M51" s="139"/>
      <c r="N51" s="133"/>
      <c r="O51" s="139"/>
      <c r="P51" s="133"/>
      <c r="Q51" s="139"/>
      <c r="R51" s="133"/>
      <c r="S51" s="130"/>
      <c r="T51" s="194"/>
      <c r="U51" s="194"/>
      <c r="W51" s="165">
        <v>40</v>
      </c>
      <c r="X51" s="165">
        <v>5</v>
      </c>
      <c r="Y51" s="167">
        <f t="shared" si="1"/>
        <v>0</v>
      </c>
      <c r="Z51" s="165" t="s">
        <v>321</v>
      </c>
    </row>
    <row r="52" spans="1:26" ht="30" customHeight="1" x14ac:dyDescent="0.3">
      <c r="A52" s="121">
        <f t="shared" si="3"/>
        <v>0</v>
      </c>
      <c r="B52" s="71"/>
      <c r="C52" s="135">
        <v>41</v>
      </c>
      <c r="D52" s="131"/>
      <c r="E52" s="191" t="str">
        <f ca="1">' '!A66</f>
        <v>Trop souvent, je me décourage et j'ai envie d'abandonner quand les choses vont mal.</v>
      </c>
      <c r="F52" s="131"/>
      <c r="G52" s="132"/>
      <c r="H52" s="136"/>
      <c r="I52" s="139"/>
      <c r="J52" s="133"/>
      <c r="K52" s="139"/>
      <c r="L52" s="133"/>
      <c r="M52" s="139"/>
      <c r="N52" s="133"/>
      <c r="O52" s="139"/>
      <c r="P52" s="133"/>
      <c r="Q52" s="139"/>
      <c r="R52" s="133"/>
      <c r="S52" s="130"/>
      <c r="T52" s="194"/>
      <c r="U52" s="194"/>
      <c r="W52" s="165">
        <v>41</v>
      </c>
      <c r="X52" s="165">
        <v>5</v>
      </c>
      <c r="Y52" s="167">
        <f t="shared" si="1"/>
        <v>0</v>
      </c>
      <c r="Z52" s="165" t="s">
        <v>318</v>
      </c>
    </row>
    <row r="53" spans="1:26" ht="30" customHeight="1" x14ac:dyDescent="0.3">
      <c r="A53" s="121">
        <f t="shared" si="3"/>
        <v>0</v>
      </c>
      <c r="B53" s="71"/>
      <c r="C53" s="135">
        <v>42</v>
      </c>
      <c r="D53" s="134"/>
      <c r="E53" s="191" t="str">
        <f ca="1">' '!A67</f>
        <v>Je ne suis pas un optimiste de bonne humeur.</v>
      </c>
      <c r="F53" s="131"/>
      <c r="G53" s="132"/>
      <c r="H53" s="136"/>
      <c r="I53" s="139"/>
      <c r="J53" s="133"/>
      <c r="K53" s="139"/>
      <c r="L53" s="133"/>
      <c r="M53" s="139"/>
      <c r="N53" s="133"/>
      <c r="O53" s="139"/>
      <c r="P53" s="133"/>
      <c r="Q53" s="139"/>
      <c r="R53" s="133"/>
      <c r="S53" s="130"/>
      <c r="T53" s="194"/>
      <c r="U53" s="194"/>
      <c r="W53" s="165">
        <v>42</v>
      </c>
      <c r="X53" s="165">
        <v>5</v>
      </c>
      <c r="Y53" s="167">
        <f>IF(S53&lt;&gt;"",
IF(X53=5,
IF(S53=1,4,
IF(S53=2,3,
IF(S53=3,2,
IF(S53=4,1,
IF(S53=5,0))))),S53),0)</f>
        <v>0</v>
      </c>
      <c r="Z53" s="165" t="s">
        <v>28</v>
      </c>
    </row>
    <row r="54" spans="1:26" ht="49.2" customHeight="1" x14ac:dyDescent="0.3">
      <c r="A54" s="121">
        <f t="shared" si="3"/>
        <v>0</v>
      </c>
      <c r="B54" s="71"/>
      <c r="C54" s="135">
        <v>43</v>
      </c>
      <c r="D54" s="131"/>
      <c r="E54" s="191" t="str">
        <f ca="1">' '!A68</f>
        <v xml:space="preserve">Lorsque je lis de la littérature ou que j'observe une œuvre d'art, il m'arrive de ressentir un frisson ou une vague d'enthousiasme. </v>
      </c>
      <c r="F54" s="131"/>
      <c r="G54" s="132"/>
      <c r="H54" s="136"/>
      <c r="I54" s="139"/>
      <c r="J54" s="133"/>
      <c r="K54" s="139"/>
      <c r="L54" s="133"/>
      <c r="M54" s="139"/>
      <c r="N54" s="133"/>
      <c r="O54" s="139"/>
      <c r="P54" s="133"/>
      <c r="Q54" s="139"/>
      <c r="R54" s="133"/>
      <c r="S54" s="130"/>
      <c r="T54" s="194"/>
      <c r="U54" s="194"/>
      <c r="W54" s="165">
        <v>43</v>
      </c>
      <c r="X54" s="165">
        <v>5</v>
      </c>
      <c r="Y54" s="167">
        <f t="shared" si="1"/>
        <v>0</v>
      </c>
      <c r="Z54" s="165" t="s">
        <v>319</v>
      </c>
    </row>
    <row r="55" spans="1:26" ht="30" customHeight="1" x14ac:dyDescent="0.3">
      <c r="A55" s="121">
        <f t="shared" si="3"/>
        <v>0</v>
      </c>
      <c r="B55" s="71"/>
      <c r="C55" s="135">
        <v>44</v>
      </c>
      <c r="D55" s="134"/>
      <c r="E55" s="191" t="str">
        <f ca="1">' '!A69</f>
        <v>En ce qui concerne mes attitudes, je suis sobre et intransigeant.</v>
      </c>
      <c r="F55" s="131"/>
      <c r="G55" s="132"/>
      <c r="H55" s="136"/>
      <c r="I55" s="139"/>
      <c r="J55" s="133"/>
      <c r="K55" s="139"/>
      <c r="L55" s="133"/>
      <c r="M55" s="139"/>
      <c r="N55" s="133"/>
      <c r="O55" s="139"/>
      <c r="P55" s="133"/>
      <c r="Q55" s="139"/>
      <c r="R55" s="133"/>
      <c r="S55" s="130"/>
      <c r="T55" s="194"/>
      <c r="U55" s="194"/>
      <c r="W55" s="165">
        <v>44</v>
      </c>
      <c r="X55" s="165">
        <v>5</v>
      </c>
      <c r="Y55" s="167">
        <f>IF(S55&lt;&gt;"",
IF(X55=5,
IF(S55=1,4,
IF(S55=2,3,
IF(S55=3,2,
IF(S55=4,1,
IF(S55=5,0))))),S55),0)</f>
        <v>0</v>
      </c>
      <c r="Z55" s="165" t="s">
        <v>320</v>
      </c>
    </row>
    <row r="56" spans="1:26" ht="30" customHeight="1" x14ac:dyDescent="0.3">
      <c r="A56" s="121">
        <f t="shared" si="3"/>
        <v>0</v>
      </c>
      <c r="B56" s="71"/>
      <c r="C56" s="135">
        <v>45</v>
      </c>
      <c r="D56" s="131"/>
      <c r="E56" s="191" t="str">
        <f ca="1">' '!A70</f>
        <v>Parfois, je ne suis pas aussi fiable ou digne de confiance que je devrais l'être.</v>
      </c>
      <c r="F56" s="131"/>
      <c r="G56" s="132"/>
      <c r="H56" s="136"/>
      <c r="I56" s="139"/>
      <c r="J56" s="133"/>
      <c r="K56" s="139"/>
      <c r="L56" s="133"/>
      <c r="M56" s="139"/>
      <c r="N56" s="133"/>
      <c r="O56" s="139"/>
      <c r="P56" s="133"/>
      <c r="Q56" s="139"/>
      <c r="R56" s="133"/>
      <c r="S56" s="130"/>
      <c r="T56" s="194"/>
      <c r="U56" s="194"/>
      <c r="W56" s="165">
        <v>45</v>
      </c>
      <c r="X56" s="165">
        <v>5</v>
      </c>
      <c r="Y56" s="167">
        <f>IF(S56&lt;&gt;"",
IF(X56=5,
IF(S56=1,4,
IF(S56=2,3,
IF(S56=3,2,
IF(S56=4,1,
IF(S56=5,0))))),S56),0)</f>
        <v>0</v>
      </c>
      <c r="Z56" s="165" t="s">
        <v>321</v>
      </c>
    </row>
    <row r="57" spans="1:26" ht="30" customHeight="1" x14ac:dyDescent="0.3">
      <c r="A57" s="121">
        <f t="shared" si="3"/>
        <v>0</v>
      </c>
      <c r="B57" s="71"/>
      <c r="C57" s="135">
        <v>46</v>
      </c>
      <c r="D57" s="134"/>
      <c r="E57" s="191" t="str">
        <f ca="1">' '!A71</f>
        <v>Je suis rarement triste ou déprimé.</v>
      </c>
      <c r="F57" s="131"/>
      <c r="G57" s="132"/>
      <c r="H57" s="136"/>
      <c r="I57" s="139"/>
      <c r="J57" s="133"/>
      <c r="K57" s="139"/>
      <c r="L57" s="133"/>
      <c r="M57" s="139"/>
      <c r="N57" s="133"/>
      <c r="O57" s="139"/>
      <c r="P57" s="133"/>
      <c r="Q57" s="139"/>
      <c r="R57" s="133"/>
      <c r="S57" s="130"/>
      <c r="T57" s="194"/>
      <c r="U57" s="194"/>
      <c r="W57" s="165">
        <v>46</v>
      </c>
      <c r="X57" s="165">
        <v>5</v>
      </c>
      <c r="Y57" s="167">
        <f>IF(S57&lt;&gt;"",
IF(X57=5,
IF(S57=1,4,
IF(S57=2,3,
IF(S57=3,2,
IF(S57=4,1,
IF(S57=5,0))))),S57),0)</f>
        <v>0</v>
      </c>
      <c r="Z57" s="165" t="s">
        <v>318</v>
      </c>
    </row>
    <row r="58" spans="1:26" ht="30" customHeight="1" x14ac:dyDescent="0.3">
      <c r="A58" s="121">
        <f t="shared" si="3"/>
        <v>0</v>
      </c>
      <c r="B58" s="71"/>
      <c r="C58" s="135">
        <v>47</v>
      </c>
      <c r="D58" s="131"/>
      <c r="E58" s="191" t="str">
        <f ca="1">' '!A72</f>
        <v>Je mène une vie trépidante.</v>
      </c>
      <c r="F58" s="131"/>
      <c r="G58" s="132"/>
      <c r="H58" s="136"/>
      <c r="I58" s="139"/>
      <c r="J58" s="133"/>
      <c r="K58" s="139"/>
      <c r="L58" s="133"/>
      <c r="M58" s="139"/>
      <c r="N58" s="133"/>
      <c r="O58" s="139"/>
      <c r="P58" s="133"/>
      <c r="Q58" s="139"/>
      <c r="R58" s="133"/>
      <c r="S58" s="130"/>
      <c r="T58" s="194"/>
      <c r="U58" s="194"/>
      <c r="W58" s="165">
        <v>47</v>
      </c>
      <c r="X58" s="165">
        <v>5</v>
      </c>
      <c r="Y58" s="167">
        <f t="shared" si="1"/>
        <v>0</v>
      </c>
      <c r="Z58" s="165" t="s">
        <v>28</v>
      </c>
    </row>
    <row r="59" spans="1:26" ht="30" customHeight="1" x14ac:dyDescent="0.3">
      <c r="A59" s="121">
        <f t="shared" si="3"/>
        <v>0</v>
      </c>
      <c r="B59" s="71"/>
      <c r="C59" s="135">
        <v>48</v>
      </c>
      <c r="D59" s="134"/>
      <c r="E59" s="191" t="str">
        <f ca="1">' '!A73</f>
        <v xml:space="preserve">Je n'ai que peu d'intérêt à spéculer sur la nature de l'univers ou la situation de l'humanité. </v>
      </c>
      <c r="F59" s="131"/>
      <c r="G59" s="132"/>
      <c r="H59" s="136"/>
      <c r="I59" s="139"/>
      <c r="J59" s="133"/>
      <c r="K59" s="139"/>
      <c r="L59" s="133"/>
      <c r="M59" s="139"/>
      <c r="N59" s="133"/>
      <c r="O59" s="139"/>
      <c r="P59" s="133"/>
      <c r="Q59" s="139"/>
      <c r="R59" s="133"/>
      <c r="S59" s="130"/>
      <c r="T59" s="194"/>
      <c r="U59" s="194"/>
      <c r="W59" s="165">
        <v>48</v>
      </c>
      <c r="X59" s="165">
        <v>5</v>
      </c>
      <c r="Y59" s="167">
        <f>IF(S59&lt;&gt;"",
IF(X59=5,
IF(S59=1,4,
IF(S59=2,3,
IF(S59=3,2,
IF(S59=4,1,
IF(S59=5,0))))),S59),0)</f>
        <v>0</v>
      </c>
      <c r="Z59" s="165" t="s">
        <v>319</v>
      </c>
    </row>
    <row r="60" spans="1:26" ht="30" customHeight="1" x14ac:dyDescent="0.3">
      <c r="A60" s="121">
        <f>ABS(S60-T60)</f>
        <v>0</v>
      </c>
      <c r="B60" s="71"/>
      <c r="C60" s="135">
        <v>49</v>
      </c>
      <c r="D60" s="131"/>
      <c r="E60" s="191" t="str">
        <f ca="1">' '!A74</f>
        <v>J'essaie toujours d'agir avec considération et sensibilité.</v>
      </c>
      <c r="F60" s="131"/>
      <c r="G60" s="132"/>
      <c r="H60" s="136"/>
      <c r="I60" s="139"/>
      <c r="J60" s="133"/>
      <c r="K60" s="139"/>
      <c r="L60" s="133"/>
      <c r="M60" s="139"/>
      <c r="N60" s="133"/>
      <c r="O60" s="139"/>
      <c r="P60" s="133"/>
      <c r="Q60" s="139"/>
      <c r="R60" s="133"/>
      <c r="S60" s="130"/>
      <c r="T60" s="194"/>
      <c r="U60" s="194"/>
      <c r="W60" s="165">
        <v>49</v>
      </c>
      <c r="X60" s="165">
        <v>5</v>
      </c>
      <c r="Y60" s="167">
        <f t="shared" si="1"/>
        <v>0</v>
      </c>
      <c r="Z60" s="165" t="s">
        <v>320</v>
      </c>
    </row>
    <row r="61" spans="1:26" ht="30" customHeight="1" x14ac:dyDescent="0.3">
      <c r="A61" s="121">
        <f t="shared" ref="A61:A71" si="4">ABS(S61-T61)</f>
        <v>0</v>
      </c>
      <c r="B61" s="71"/>
      <c r="C61" s="135">
        <v>50</v>
      </c>
      <c r="D61" s="134"/>
      <c r="E61" s="191" t="str">
        <f ca="1">' '!A75</f>
        <v>Je suis une personne efficace qui fait toujours son travail.</v>
      </c>
      <c r="F61" s="131"/>
      <c r="G61" s="132"/>
      <c r="H61" s="136"/>
      <c r="I61" s="139"/>
      <c r="J61" s="133"/>
      <c r="K61" s="139"/>
      <c r="L61" s="133"/>
      <c r="M61" s="139"/>
      <c r="N61" s="133"/>
      <c r="O61" s="139"/>
      <c r="P61" s="133"/>
      <c r="Q61" s="139"/>
      <c r="R61" s="133"/>
      <c r="S61" s="130"/>
      <c r="T61" s="194"/>
      <c r="U61" s="194"/>
      <c r="W61" s="165">
        <v>50</v>
      </c>
      <c r="X61" s="165">
        <v>5</v>
      </c>
      <c r="Y61" s="167">
        <f t="shared" si="1"/>
        <v>0</v>
      </c>
      <c r="Z61" s="165" t="s">
        <v>321</v>
      </c>
    </row>
    <row r="62" spans="1:26" ht="30" customHeight="1" x14ac:dyDescent="0.3">
      <c r="A62" s="121">
        <f t="shared" si="4"/>
        <v>0</v>
      </c>
      <c r="B62" s="71"/>
      <c r="C62" s="135">
        <v>51</v>
      </c>
      <c r="D62" s="131"/>
      <c r="E62" s="191" t="str">
        <f ca="1">' '!A76</f>
        <v>Je me sens souvent impuissant(e) et je souhaite qu'une personne résolve mes problèmes.</v>
      </c>
      <c r="F62" s="131"/>
      <c r="G62" s="132"/>
      <c r="H62" s="136"/>
      <c r="I62" s="139"/>
      <c r="J62" s="133"/>
      <c r="K62" s="139"/>
      <c r="L62" s="133"/>
      <c r="M62" s="139"/>
      <c r="N62" s="133"/>
      <c r="O62" s="139"/>
      <c r="P62" s="133"/>
      <c r="Q62" s="139"/>
      <c r="R62" s="133"/>
      <c r="S62" s="130"/>
      <c r="T62" s="194"/>
      <c r="U62" s="194"/>
      <c r="W62" s="165">
        <v>51</v>
      </c>
      <c r="X62" s="165">
        <v>5</v>
      </c>
      <c r="Y62" s="167">
        <f t="shared" si="1"/>
        <v>0</v>
      </c>
      <c r="Z62" s="165" t="s">
        <v>318</v>
      </c>
    </row>
    <row r="63" spans="1:26" ht="30" customHeight="1" x14ac:dyDescent="0.3">
      <c r="A63" s="121">
        <f t="shared" si="4"/>
        <v>0</v>
      </c>
      <c r="B63" s="71"/>
      <c r="C63" s="135">
        <v>52</v>
      </c>
      <c r="D63" s="134"/>
      <c r="E63" s="191" t="str">
        <f ca="1">' '!A77</f>
        <v xml:space="preserve">Je suis une personne très active. </v>
      </c>
      <c r="F63" s="131"/>
      <c r="G63" s="132"/>
      <c r="H63" s="136"/>
      <c r="I63" s="139"/>
      <c r="J63" s="133"/>
      <c r="K63" s="139"/>
      <c r="L63" s="133"/>
      <c r="M63" s="139"/>
      <c r="N63" s="133"/>
      <c r="O63" s="139"/>
      <c r="P63" s="133"/>
      <c r="Q63" s="139"/>
      <c r="R63" s="133"/>
      <c r="S63" s="130"/>
      <c r="T63" s="194"/>
      <c r="U63" s="194"/>
      <c r="W63" s="165">
        <v>52</v>
      </c>
      <c r="X63" s="165">
        <v>5</v>
      </c>
      <c r="Y63" s="167">
        <f t="shared" si="1"/>
        <v>0</v>
      </c>
      <c r="Z63" s="165" t="s">
        <v>28</v>
      </c>
    </row>
    <row r="64" spans="1:26" ht="30" customHeight="1" x14ac:dyDescent="0.3">
      <c r="A64" s="121">
        <f t="shared" si="4"/>
        <v>0</v>
      </c>
      <c r="B64" s="71"/>
      <c r="C64" s="135">
        <v>53</v>
      </c>
      <c r="D64" s="131"/>
      <c r="E64" s="191" t="str">
        <f ca="1">' '!A78</f>
        <v>J'ai une grande soif d'apprendre.</v>
      </c>
      <c r="F64" s="131"/>
      <c r="G64" s="132"/>
      <c r="H64" s="136"/>
      <c r="I64" s="139"/>
      <c r="J64" s="133"/>
      <c r="K64" s="139"/>
      <c r="L64" s="133"/>
      <c r="M64" s="139"/>
      <c r="N64" s="133"/>
      <c r="O64" s="139"/>
      <c r="P64" s="133"/>
      <c r="Q64" s="139"/>
      <c r="R64" s="133"/>
      <c r="S64" s="130"/>
      <c r="T64" s="194"/>
      <c r="U64" s="194"/>
      <c r="W64" s="165">
        <v>53</v>
      </c>
      <c r="X64" s="165">
        <v>5</v>
      </c>
      <c r="Y64" s="167">
        <f t="shared" si="1"/>
        <v>0</v>
      </c>
      <c r="Z64" s="165" t="s">
        <v>319</v>
      </c>
    </row>
    <row r="65" spans="1:32" ht="30" customHeight="1" x14ac:dyDescent="0.3">
      <c r="A65" s="121">
        <f t="shared" si="4"/>
        <v>0</v>
      </c>
      <c r="B65" s="71"/>
      <c r="C65" s="135">
        <v>54</v>
      </c>
      <c r="D65" s="134"/>
      <c r="E65" s="191" t="str">
        <f ca="1">' '!A79</f>
        <v>Si je n'aime pas les gens, je le leur montre ouvertement.</v>
      </c>
      <c r="F65" s="131"/>
      <c r="G65" s="132"/>
      <c r="H65" s="136"/>
      <c r="I65" s="139"/>
      <c r="J65" s="133"/>
      <c r="K65" s="139"/>
      <c r="L65" s="133"/>
      <c r="M65" s="139"/>
      <c r="N65" s="133"/>
      <c r="O65" s="139"/>
      <c r="P65" s="133"/>
      <c r="Q65" s="139"/>
      <c r="R65" s="133"/>
      <c r="S65" s="130"/>
      <c r="T65" s="194"/>
      <c r="U65" s="194"/>
      <c r="W65" s="165">
        <v>54</v>
      </c>
      <c r="X65" s="165">
        <v>5</v>
      </c>
      <c r="Y65" s="167">
        <f>IF(S65&lt;&gt;"",
IF(X65=5,
IF(S65=1,4,
IF(S65=2,3,
IF(S65=3,2,
IF(S65=4,1,
IF(S65=5,0))))),S65),0)</f>
        <v>0</v>
      </c>
      <c r="Z65" s="165" t="s">
        <v>320</v>
      </c>
    </row>
    <row r="66" spans="1:32" ht="30" customHeight="1" x14ac:dyDescent="0.3">
      <c r="A66" s="121">
        <f t="shared" si="4"/>
        <v>0</v>
      </c>
      <c r="B66" s="71"/>
      <c r="C66" s="135">
        <v>55</v>
      </c>
      <c r="D66" s="131"/>
      <c r="E66" s="191" t="str">
        <f ca="1">' '!A80</f>
        <v>Je ne serai sans doute jamais capable de mettre de l'ordre dans ma vie.</v>
      </c>
      <c r="F66" s="131"/>
      <c r="G66" s="132"/>
      <c r="H66" s="136"/>
      <c r="I66" s="139"/>
      <c r="J66" s="133"/>
      <c r="K66" s="139"/>
      <c r="L66" s="133"/>
      <c r="M66" s="139"/>
      <c r="N66" s="133"/>
      <c r="O66" s="139"/>
      <c r="P66" s="133"/>
      <c r="Q66" s="139"/>
      <c r="R66" s="133"/>
      <c r="S66" s="130"/>
      <c r="T66" s="194"/>
      <c r="U66" s="194"/>
      <c r="W66" s="165">
        <v>55</v>
      </c>
      <c r="X66" s="165">
        <v>5</v>
      </c>
      <c r="Y66" s="167">
        <f>IF(S66&lt;&gt;"",
IF(X66=5,
IF(S66=1,4,
IF(S66=2,3,
IF(S66=3,2,
IF(S66=4,1,
IF(S66=5,0))))),S66),0)</f>
        <v>0</v>
      </c>
      <c r="Z66" s="165" t="s">
        <v>321</v>
      </c>
    </row>
    <row r="67" spans="1:32" ht="30" customHeight="1" x14ac:dyDescent="0.3">
      <c r="A67" s="121">
        <f t="shared" si="4"/>
        <v>0</v>
      </c>
      <c r="B67" s="71"/>
      <c r="C67" s="135">
        <v>56</v>
      </c>
      <c r="D67" s="134"/>
      <c r="E67" s="191" t="str">
        <f ca="1">' '!A81</f>
        <v>Parfois, j'étais tellement gêné que je préférais me cacher.</v>
      </c>
      <c r="F67" s="131"/>
      <c r="G67" s="132"/>
      <c r="H67" s="136"/>
      <c r="I67" s="139"/>
      <c r="J67" s="133"/>
      <c r="K67" s="139"/>
      <c r="L67" s="133"/>
      <c r="M67" s="139"/>
      <c r="N67" s="133"/>
      <c r="O67" s="139"/>
      <c r="P67" s="133"/>
      <c r="Q67" s="139"/>
      <c r="R67" s="133"/>
      <c r="S67" s="130"/>
      <c r="T67" s="194"/>
      <c r="U67" s="194"/>
      <c r="W67" s="165">
        <v>56</v>
      </c>
      <c r="X67" s="165">
        <v>5</v>
      </c>
      <c r="Y67" s="167">
        <f t="shared" si="1"/>
        <v>0</v>
      </c>
      <c r="Z67" s="165" t="s">
        <v>318</v>
      </c>
    </row>
    <row r="68" spans="1:32" ht="30" customHeight="1" x14ac:dyDescent="0.3">
      <c r="A68" s="121">
        <f t="shared" si="4"/>
        <v>0</v>
      </c>
      <c r="B68" s="71"/>
      <c r="C68" s="135">
        <v>57</v>
      </c>
      <c r="D68" s="131"/>
      <c r="E68" s="191" t="str">
        <f ca="1">' '!A82</f>
        <v>Je préfère suivre mon propre chemin plutôt que de diriger un groupe.</v>
      </c>
      <c r="F68" s="131"/>
      <c r="G68" s="132"/>
      <c r="H68" s="136"/>
      <c r="I68" s="139"/>
      <c r="J68" s="133"/>
      <c r="K68" s="139"/>
      <c r="L68" s="133"/>
      <c r="M68" s="139"/>
      <c r="N68" s="133"/>
      <c r="O68" s="139"/>
      <c r="P68" s="133"/>
      <c r="Q68" s="139"/>
      <c r="R68" s="133"/>
      <c r="S68" s="130"/>
      <c r="T68" s="153"/>
      <c r="U68" s="154"/>
      <c r="W68" s="165">
        <v>57</v>
      </c>
      <c r="X68" s="165">
        <v>5</v>
      </c>
      <c r="Y68" s="167">
        <f>IF(S68&lt;&gt;"",
IF(X68=5,
IF(S68=1,4,
IF(S68=2,3,
IF(S68=3,2,
IF(S68=4,1,
IF(S68=5,0))))),S68),0)</f>
        <v>0</v>
      </c>
      <c r="Z68" s="165" t="s">
        <v>28</v>
      </c>
    </row>
    <row r="69" spans="1:32" ht="30" customHeight="1" x14ac:dyDescent="0.3">
      <c r="A69" s="121">
        <f t="shared" si="4"/>
        <v>0</v>
      </c>
      <c r="B69" s="71"/>
      <c r="C69" s="135">
        <v>58</v>
      </c>
      <c r="D69" s="134"/>
      <c r="E69" s="191" t="str">
        <f ca="1">' '!A83</f>
        <v>Je m'amuse souvent à jouer avec des théories ou des idées abstraites.</v>
      </c>
      <c r="F69" s="131"/>
      <c r="G69" s="132"/>
      <c r="H69" s="136"/>
      <c r="I69" s="139"/>
      <c r="J69" s="133"/>
      <c r="K69" s="139"/>
      <c r="L69" s="133"/>
      <c r="M69" s="139"/>
      <c r="N69" s="133"/>
      <c r="O69" s="139"/>
      <c r="P69" s="133"/>
      <c r="Q69" s="139"/>
      <c r="R69" s="133"/>
      <c r="S69" s="130"/>
      <c r="T69" s="153"/>
      <c r="U69" s="154"/>
      <c r="W69" s="165">
        <v>58</v>
      </c>
      <c r="X69" s="165">
        <v>5</v>
      </c>
      <c r="Y69" s="167">
        <f t="shared" si="1"/>
        <v>0</v>
      </c>
      <c r="Z69" s="165" t="s">
        <v>319</v>
      </c>
    </row>
    <row r="70" spans="1:32" ht="30" customHeight="1" x14ac:dyDescent="0.3">
      <c r="A70" s="121">
        <f t="shared" si="4"/>
        <v>0</v>
      </c>
      <c r="B70" s="71"/>
      <c r="C70" s="135">
        <v>59</v>
      </c>
      <c r="D70" s="131"/>
      <c r="E70" s="191" t="str">
        <f ca="1">' '!A84</f>
        <v>Pour obtenir ce que je veux, je suis prêt à manipuler les gens si nécessaire.</v>
      </c>
      <c r="F70" s="131"/>
      <c r="G70" s="132"/>
      <c r="H70" s="136"/>
      <c r="I70" s="139"/>
      <c r="J70" s="133"/>
      <c r="K70" s="139"/>
      <c r="L70" s="133"/>
      <c r="M70" s="139"/>
      <c r="N70" s="133"/>
      <c r="O70" s="139"/>
      <c r="P70" s="133"/>
      <c r="Q70" s="139"/>
      <c r="R70" s="133"/>
      <c r="S70" s="130"/>
      <c r="T70" s="153"/>
      <c r="U70" s="154"/>
      <c r="W70" s="165">
        <v>59</v>
      </c>
      <c r="X70" s="165">
        <v>5</v>
      </c>
      <c r="Y70" s="167">
        <f>IF(S70&lt;&gt;"",
IF(X70=5,
IF(S70=1,4,
IF(S70=2,3,
IF(S70=3,2,
IF(S70=4,1,
IF(S70=5,0))))),S70),0)</f>
        <v>0</v>
      </c>
      <c r="Z70" s="165" t="s">
        <v>320</v>
      </c>
    </row>
    <row r="71" spans="1:32" ht="30" customHeight="1" x14ac:dyDescent="0.3">
      <c r="A71" s="121">
        <f t="shared" si="4"/>
        <v>0</v>
      </c>
      <c r="B71" s="71"/>
      <c r="C71" s="135">
        <v>60</v>
      </c>
      <c r="D71" s="134"/>
      <c r="E71" s="191" t="str">
        <f ca="1">' '!A85</f>
        <v>Dans tout ce que je fais, je recherche la perfection.</v>
      </c>
      <c r="F71" s="131"/>
      <c r="G71" s="132"/>
      <c r="H71" s="136"/>
      <c r="I71" s="139"/>
      <c r="J71" s="133"/>
      <c r="K71" s="139"/>
      <c r="L71" s="133"/>
      <c r="M71" s="139"/>
      <c r="N71" s="133"/>
      <c r="O71" s="139"/>
      <c r="P71" s="133"/>
      <c r="Q71" s="139"/>
      <c r="R71" s="133"/>
      <c r="S71" s="130"/>
      <c r="T71" s="153"/>
      <c r="U71" s="118" t="str">
        <f ca="1">' '!A306</f>
        <v>Évaluation</v>
      </c>
      <c r="W71" s="165">
        <v>60</v>
      </c>
      <c r="X71" s="165">
        <v>5</v>
      </c>
      <c r="Y71" s="167">
        <f t="shared" si="1"/>
        <v>0</v>
      </c>
      <c r="Z71" s="165" t="s">
        <v>321</v>
      </c>
    </row>
    <row r="72" spans="1:32" ht="5.25" customHeight="1" x14ac:dyDescent="0.3">
      <c r="C72" s="27"/>
      <c r="E72" s="73"/>
      <c r="F72" s="73"/>
      <c r="G72" s="73"/>
      <c r="H72" s="73"/>
      <c r="I72" s="73"/>
      <c r="J72" s="73"/>
      <c r="K72" s="73"/>
      <c r="L72" s="73"/>
      <c r="M72" s="73"/>
      <c r="N72" s="73"/>
      <c r="O72" s="73"/>
      <c r="P72" s="73"/>
      <c r="Q72" s="73"/>
      <c r="R72" s="73"/>
      <c r="S72" s="73"/>
      <c r="T72" s="114"/>
      <c r="U72" s="73"/>
    </row>
    <row r="73" spans="1:32" ht="13.5" customHeight="1" x14ac:dyDescent="0.3">
      <c r="B73" s="82" t="s">
        <v>29</v>
      </c>
      <c r="C73" s="82" t="s">
        <v>29</v>
      </c>
      <c r="D73" s="50"/>
      <c r="E73" s="9"/>
      <c r="F73" s="29"/>
      <c r="H73" s="10"/>
      <c r="I73" s="10"/>
      <c r="J73" s="10"/>
      <c r="K73" s="10"/>
      <c r="L73" s="10"/>
      <c r="M73" s="10"/>
      <c r="N73" s="10"/>
      <c r="O73" s="10"/>
      <c r="P73" s="10"/>
      <c r="Q73" s="10"/>
      <c r="R73" s="10"/>
      <c r="S73" s="10"/>
      <c r="T73" s="115"/>
      <c r="U73" s="74" t="s">
        <v>33</v>
      </c>
    </row>
    <row r="74" spans="1:32" ht="8.25" customHeight="1" x14ac:dyDescent="0.3">
      <c r="C74" s="11"/>
      <c r="D74" s="11"/>
      <c r="E74" s="9"/>
      <c r="F74" s="9"/>
      <c r="H74" s="10"/>
      <c r="I74" s="10"/>
      <c r="J74" s="10"/>
      <c r="K74" s="10"/>
      <c r="L74" s="10"/>
      <c r="M74" s="10"/>
      <c r="N74" s="10"/>
      <c r="O74" s="10"/>
      <c r="P74" s="10"/>
      <c r="Q74" s="10"/>
      <c r="R74" s="10"/>
      <c r="S74" s="10"/>
      <c r="T74" s="115"/>
    </row>
    <row r="75" spans="1:32" s="63" customFormat="1" ht="46.5" customHeight="1" x14ac:dyDescent="0.3">
      <c r="A75" s="65"/>
      <c r="B75" s="65"/>
      <c r="C75" s="66"/>
      <c r="D75" s="66"/>
      <c r="E75" s="67"/>
      <c r="F75" s="67"/>
      <c r="G75" s="68"/>
      <c r="H75" s="69"/>
      <c r="I75" s="69"/>
      <c r="J75" s="69"/>
      <c r="K75" s="69"/>
      <c r="L75" s="69"/>
      <c r="M75" s="69"/>
      <c r="N75" s="69"/>
      <c r="O75" s="69"/>
      <c r="P75" s="69"/>
      <c r="Q75" s="69"/>
      <c r="R75" s="69"/>
      <c r="S75" s="69"/>
      <c r="T75" s="143"/>
      <c r="U75" s="68"/>
      <c r="W75" s="165"/>
      <c r="X75" s="165"/>
      <c r="Y75" s="167"/>
      <c r="Z75" s="165"/>
      <c r="AA75" s="165"/>
      <c r="AB75" s="164"/>
      <c r="AC75" s="164"/>
      <c r="AD75" s="24"/>
      <c r="AE75" s="24"/>
      <c r="AF75" s="24"/>
    </row>
    <row r="76" spans="1:32" s="63" customFormat="1" x14ac:dyDescent="0.3">
      <c r="A76" s="65"/>
      <c r="B76" s="65"/>
      <c r="E76" s="75"/>
      <c r="F76" s="72"/>
      <c r="G76" s="72"/>
      <c r="H76" s="72"/>
      <c r="I76" s="72"/>
      <c r="J76" s="72"/>
      <c r="K76" s="72"/>
      <c r="L76" s="72"/>
      <c r="M76" s="72"/>
      <c r="N76" s="72"/>
      <c r="O76" s="72"/>
      <c r="P76" s="72"/>
      <c r="Q76" s="72"/>
      <c r="R76" s="72"/>
      <c r="S76" s="72"/>
      <c r="T76" s="72"/>
      <c r="U76" s="72"/>
      <c r="W76" s="165"/>
      <c r="X76" s="165"/>
      <c r="Y76" s="167"/>
      <c r="Z76" s="165"/>
      <c r="AA76" s="165"/>
      <c r="AB76" s="164"/>
      <c r="AC76" s="164"/>
      <c r="AD76" s="24"/>
      <c r="AE76" s="24"/>
      <c r="AF76" s="24"/>
    </row>
    <row r="77" spans="1:32" s="63" customFormat="1" x14ac:dyDescent="0.3">
      <c r="A77" s="65"/>
      <c r="B77" s="65"/>
      <c r="E77" s="75"/>
      <c r="F77" s="72"/>
      <c r="G77" s="72"/>
      <c r="H77" s="72"/>
      <c r="I77" s="72"/>
      <c r="J77" s="72"/>
      <c r="K77" s="72"/>
      <c r="L77" s="72"/>
      <c r="M77" s="72"/>
      <c r="N77" s="72"/>
      <c r="O77" s="72"/>
      <c r="P77" s="72"/>
      <c r="Q77" s="72"/>
      <c r="R77" s="72"/>
      <c r="S77" s="72"/>
      <c r="T77" s="72"/>
      <c r="U77" s="72"/>
      <c r="W77" s="165"/>
      <c r="X77" s="165"/>
      <c r="Y77" s="167"/>
      <c r="Z77" s="165"/>
      <c r="AA77" s="165"/>
      <c r="AB77" s="164"/>
      <c r="AC77" s="164"/>
      <c r="AD77" s="24"/>
      <c r="AE77" s="24"/>
      <c r="AF77" s="24"/>
    </row>
    <row r="78" spans="1:32" s="63" customFormat="1" x14ac:dyDescent="0.3">
      <c r="A78" s="65"/>
      <c r="B78" s="65"/>
      <c r="F78" s="72"/>
      <c r="G78" s="72"/>
      <c r="H78" s="72"/>
      <c r="I78" s="72"/>
      <c r="J78" s="72"/>
      <c r="K78" s="72"/>
      <c r="L78" s="72"/>
      <c r="M78" s="72"/>
      <c r="N78" s="72"/>
      <c r="O78" s="72"/>
      <c r="P78" s="72"/>
      <c r="Q78" s="72"/>
      <c r="R78" s="72"/>
      <c r="S78" s="72"/>
      <c r="T78" s="72"/>
      <c r="U78" s="72"/>
      <c r="W78" s="165"/>
      <c r="X78" s="165"/>
      <c r="Y78" s="167"/>
      <c r="Z78" s="165"/>
      <c r="AA78" s="165"/>
      <c r="AB78" s="164"/>
      <c r="AC78" s="164"/>
      <c r="AD78" s="24"/>
      <c r="AE78" s="24"/>
      <c r="AF78" s="24"/>
    </row>
    <row r="79" spans="1:32" s="63" customFormat="1" x14ac:dyDescent="0.3">
      <c r="A79" s="65"/>
      <c r="B79" s="65"/>
      <c r="F79" s="72"/>
      <c r="G79" s="72"/>
      <c r="H79" s="72"/>
      <c r="I79" s="72"/>
      <c r="J79" s="72"/>
      <c r="K79" s="72"/>
      <c r="L79" s="72"/>
      <c r="M79" s="72"/>
      <c r="N79" s="72"/>
      <c r="O79" s="72"/>
      <c r="P79" s="72"/>
      <c r="Q79" s="72"/>
      <c r="R79" s="72"/>
      <c r="S79" s="72"/>
      <c r="T79" s="72"/>
      <c r="U79" s="72"/>
      <c r="W79" s="165"/>
      <c r="X79" s="165"/>
      <c r="Y79" s="167"/>
      <c r="Z79" s="165"/>
      <c r="AA79" s="165"/>
      <c r="AB79" s="164"/>
      <c r="AC79" s="164"/>
      <c r="AD79" s="24"/>
      <c r="AE79" s="24"/>
      <c r="AF79" s="24"/>
    </row>
    <row r="80" spans="1:32" s="63" customFormat="1" x14ac:dyDescent="0.3">
      <c r="A80" s="65"/>
      <c r="B80" s="65"/>
      <c r="E80" s="72"/>
      <c r="F80" s="72"/>
      <c r="G80" s="72"/>
      <c r="H80" s="72"/>
      <c r="I80" s="72"/>
      <c r="J80" s="72"/>
      <c r="K80" s="72"/>
      <c r="L80" s="72"/>
      <c r="M80" s="72"/>
      <c r="N80" s="72"/>
      <c r="O80" s="72"/>
      <c r="P80" s="72"/>
      <c r="Q80" s="72"/>
      <c r="R80" s="72"/>
      <c r="S80" s="72"/>
      <c r="T80" s="72"/>
      <c r="U80" s="72"/>
      <c r="W80" s="165"/>
      <c r="X80" s="165"/>
      <c r="Y80" s="167"/>
      <c r="Z80" s="165"/>
      <c r="AA80" s="165"/>
      <c r="AB80" s="164"/>
      <c r="AC80" s="164"/>
      <c r="AD80" s="24"/>
      <c r="AE80" s="24"/>
      <c r="AF80" s="24"/>
    </row>
    <row r="81" spans="1:32" s="63" customFormat="1" x14ac:dyDescent="0.3">
      <c r="A81" s="65"/>
      <c r="B81" s="65"/>
      <c r="E81" s="72"/>
      <c r="F81" s="72"/>
      <c r="G81" s="72"/>
      <c r="H81" s="72"/>
      <c r="I81" s="72"/>
      <c r="J81" s="72"/>
      <c r="K81" s="72"/>
      <c r="L81" s="72"/>
      <c r="M81" s="72"/>
      <c r="N81" s="72"/>
      <c r="O81" s="72"/>
      <c r="P81" s="72"/>
      <c r="Q81" s="72"/>
      <c r="R81" s="72"/>
      <c r="S81" s="72"/>
      <c r="T81" s="72"/>
      <c r="U81" s="72"/>
      <c r="W81" s="165"/>
      <c r="X81" s="165"/>
      <c r="Y81" s="167"/>
      <c r="Z81" s="165"/>
      <c r="AA81" s="165"/>
      <c r="AB81" s="164"/>
      <c r="AC81" s="164"/>
      <c r="AD81" s="24"/>
      <c r="AE81" s="24"/>
      <c r="AF81" s="24"/>
    </row>
    <row r="82" spans="1:32" s="63" customFormat="1" x14ac:dyDescent="0.3">
      <c r="A82" s="65"/>
      <c r="B82" s="65"/>
      <c r="E82" s="72"/>
      <c r="F82" s="72"/>
      <c r="G82" s="72"/>
      <c r="H82" s="72"/>
      <c r="I82" s="72"/>
      <c r="J82" s="72"/>
      <c r="K82" s="72"/>
      <c r="L82" s="72"/>
      <c r="M82" s="72"/>
      <c r="N82" s="72"/>
      <c r="O82" s="72"/>
      <c r="P82" s="72"/>
      <c r="Q82" s="72"/>
      <c r="R82" s="72"/>
      <c r="S82" s="72"/>
      <c r="T82" s="72"/>
      <c r="U82" s="72"/>
      <c r="W82" s="165"/>
      <c r="X82" s="165"/>
      <c r="Y82" s="167"/>
      <c r="Z82" s="165"/>
      <c r="AA82" s="165"/>
      <c r="AB82" s="164"/>
      <c r="AC82" s="164"/>
      <c r="AD82" s="24"/>
      <c r="AE82" s="24"/>
      <c r="AF82" s="24"/>
    </row>
    <row r="83" spans="1:32" s="63" customFormat="1" x14ac:dyDescent="0.3">
      <c r="A83" s="65"/>
      <c r="B83" s="65"/>
      <c r="E83" s="72"/>
      <c r="F83" s="72"/>
      <c r="G83" s="72"/>
      <c r="H83" s="72"/>
      <c r="I83" s="72"/>
      <c r="J83" s="72"/>
      <c r="K83" s="72"/>
      <c r="L83" s="72"/>
      <c r="M83" s="72"/>
      <c r="N83" s="72"/>
      <c r="O83" s="72"/>
      <c r="P83" s="72"/>
      <c r="Q83" s="72"/>
      <c r="R83" s="72"/>
      <c r="S83" s="72"/>
      <c r="T83" s="72"/>
      <c r="U83" s="72"/>
      <c r="W83" s="165"/>
      <c r="X83" s="165"/>
      <c r="Y83" s="167"/>
      <c r="Z83" s="165"/>
      <c r="AA83" s="165"/>
      <c r="AB83" s="164"/>
      <c r="AC83" s="164"/>
      <c r="AD83" s="24"/>
      <c r="AE83" s="24"/>
      <c r="AF83" s="24"/>
    </row>
    <row r="84" spans="1:32" s="63" customFormat="1" x14ac:dyDescent="0.3">
      <c r="A84" s="65"/>
      <c r="B84" s="65"/>
      <c r="E84" s="72"/>
      <c r="F84" s="72"/>
      <c r="G84" s="72"/>
      <c r="H84" s="72"/>
      <c r="I84" s="72"/>
      <c r="J84" s="72"/>
      <c r="K84" s="72"/>
      <c r="L84" s="72"/>
      <c r="M84" s="72"/>
      <c r="N84" s="72"/>
      <c r="O84" s="72"/>
      <c r="P84" s="72"/>
      <c r="Q84" s="72"/>
      <c r="R84" s="72"/>
      <c r="S84" s="72"/>
      <c r="T84" s="72"/>
      <c r="U84" s="72"/>
      <c r="W84" s="165"/>
      <c r="X84" s="165"/>
      <c r="Y84" s="167"/>
      <c r="Z84" s="165"/>
      <c r="AA84" s="165"/>
      <c r="AB84" s="164"/>
      <c r="AC84" s="164"/>
      <c r="AD84" s="24"/>
      <c r="AE84" s="24"/>
      <c r="AF84" s="24"/>
    </row>
    <row r="85" spans="1:32" s="63" customFormat="1" x14ac:dyDescent="0.3">
      <c r="A85" s="65"/>
      <c r="B85" s="65"/>
      <c r="C85" s="70"/>
      <c r="D85" s="68"/>
      <c r="E85" s="72"/>
      <c r="F85" s="72"/>
      <c r="G85" s="72"/>
      <c r="H85" s="72"/>
      <c r="I85" s="72"/>
      <c r="J85" s="72"/>
      <c r="K85" s="72"/>
      <c r="L85" s="72"/>
      <c r="M85" s="72"/>
      <c r="N85" s="72"/>
      <c r="O85" s="72"/>
      <c r="P85" s="72"/>
      <c r="Q85" s="72"/>
      <c r="R85" s="72"/>
      <c r="S85" s="72"/>
      <c r="T85" s="72"/>
      <c r="U85" s="72"/>
      <c r="W85" s="165"/>
      <c r="X85" s="165"/>
      <c r="Y85" s="167"/>
      <c r="Z85" s="165"/>
      <c r="AA85" s="165"/>
      <c r="AB85" s="164"/>
      <c r="AC85" s="164"/>
      <c r="AD85" s="24"/>
      <c r="AE85" s="24"/>
      <c r="AF85" s="24"/>
    </row>
    <row r="86" spans="1:32" s="63" customFormat="1" x14ac:dyDescent="0.3">
      <c r="A86" s="65"/>
      <c r="B86" s="65"/>
      <c r="C86" s="70"/>
      <c r="D86" s="68"/>
      <c r="E86" s="72"/>
      <c r="F86" s="72"/>
      <c r="G86" s="72"/>
      <c r="H86" s="72"/>
      <c r="I86" s="72"/>
      <c r="J86" s="72"/>
      <c r="K86" s="72"/>
      <c r="L86" s="72"/>
      <c r="M86" s="72"/>
      <c r="N86" s="72"/>
      <c r="O86" s="72"/>
      <c r="P86" s="72"/>
      <c r="Q86" s="72"/>
      <c r="R86" s="72"/>
      <c r="S86" s="72"/>
      <c r="T86" s="72"/>
      <c r="U86" s="72"/>
      <c r="W86" s="165"/>
      <c r="X86" s="165"/>
      <c r="Y86" s="167"/>
      <c r="Z86" s="165"/>
      <c r="AA86" s="165"/>
      <c r="AB86" s="164"/>
      <c r="AC86" s="164"/>
      <c r="AD86" s="24"/>
      <c r="AE86" s="24"/>
      <c r="AF86" s="24"/>
    </row>
    <row r="87" spans="1:32" s="63" customFormat="1" x14ac:dyDescent="0.3">
      <c r="A87" s="65"/>
      <c r="B87" s="65"/>
      <c r="C87" s="70"/>
      <c r="D87" s="68"/>
      <c r="E87" s="72"/>
      <c r="F87" s="72"/>
      <c r="G87" s="72"/>
      <c r="H87" s="72"/>
      <c r="I87" s="72"/>
      <c r="J87" s="72"/>
      <c r="K87" s="72"/>
      <c r="L87" s="72"/>
      <c r="M87" s="72"/>
      <c r="N87" s="72"/>
      <c r="O87" s="72"/>
      <c r="P87" s="72"/>
      <c r="Q87" s="72"/>
      <c r="R87" s="72"/>
      <c r="S87" s="72"/>
      <c r="T87" s="72"/>
      <c r="U87" s="72"/>
      <c r="W87" s="165"/>
      <c r="X87" s="165"/>
      <c r="Y87" s="167"/>
      <c r="Z87" s="165"/>
      <c r="AA87" s="165"/>
      <c r="AB87" s="164"/>
      <c r="AC87" s="164"/>
      <c r="AD87" s="24"/>
      <c r="AE87" s="24"/>
      <c r="AF87" s="24"/>
    </row>
    <row r="88" spans="1:32" s="63" customFormat="1" x14ac:dyDescent="0.3">
      <c r="A88" s="65"/>
      <c r="B88" s="65"/>
      <c r="C88" s="70"/>
      <c r="D88" s="68"/>
      <c r="E88" s="72"/>
      <c r="F88" s="72"/>
      <c r="G88" s="72"/>
      <c r="H88" s="72"/>
      <c r="I88" s="72"/>
      <c r="J88" s="72"/>
      <c r="K88" s="72"/>
      <c r="L88" s="72"/>
      <c r="M88" s="72"/>
      <c r="N88" s="72"/>
      <c r="O88" s="72"/>
      <c r="P88" s="72"/>
      <c r="Q88" s="72"/>
      <c r="R88" s="72"/>
      <c r="S88" s="72"/>
      <c r="T88" s="72"/>
      <c r="U88" s="72"/>
      <c r="W88" s="165"/>
      <c r="X88" s="165"/>
      <c r="Y88" s="167"/>
      <c r="Z88" s="165"/>
      <c r="AA88" s="165"/>
      <c r="AB88" s="164"/>
      <c r="AC88" s="164"/>
      <c r="AD88" s="24"/>
      <c r="AE88" s="24"/>
      <c r="AF88" s="24"/>
    </row>
    <row r="89" spans="1:32" s="63" customFormat="1" x14ac:dyDescent="0.3">
      <c r="A89" s="65"/>
      <c r="B89" s="65"/>
      <c r="D89" s="68"/>
      <c r="G89" s="68"/>
      <c r="U89" s="68"/>
      <c r="W89" s="165"/>
      <c r="X89" s="165"/>
      <c r="Y89" s="167"/>
      <c r="Z89" s="165"/>
      <c r="AA89" s="165"/>
      <c r="AB89" s="164"/>
      <c r="AC89" s="164"/>
      <c r="AD89" s="24"/>
      <c r="AE89" s="24"/>
      <c r="AF89" s="24"/>
    </row>
    <row r="90" spans="1:32" x14ac:dyDescent="0.3">
      <c r="A90" s="65"/>
      <c r="B90" s="65"/>
      <c r="C90" s="63"/>
      <c r="D90" s="68"/>
      <c r="E90" s="63"/>
      <c r="F90" s="63"/>
      <c r="G90" s="68"/>
      <c r="H90" s="63"/>
      <c r="I90" s="63"/>
      <c r="J90" s="63"/>
      <c r="K90" s="63"/>
      <c r="L90" s="63"/>
      <c r="M90" s="63"/>
      <c r="N90" s="63"/>
      <c r="O90" s="63"/>
      <c r="P90" s="63"/>
      <c r="Q90" s="63"/>
      <c r="R90" s="63"/>
      <c r="S90" s="63"/>
      <c r="U90" s="68"/>
    </row>
    <row r="91" spans="1:32" x14ac:dyDescent="0.3">
      <c r="A91" s="65"/>
      <c r="B91" s="65"/>
      <c r="C91" s="63"/>
      <c r="D91" s="68"/>
      <c r="E91" s="63"/>
      <c r="F91" s="63"/>
      <c r="G91" s="68"/>
      <c r="H91" s="63"/>
      <c r="I91" s="63"/>
      <c r="J91" s="63"/>
      <c r="K91" s="63"/>
      <c r="L91" s="63"/>
      <c r="M91" s="63"/>
      <c r="N91" s="63"/>
      <c r="O91" s="63"/>
      <c r="P91" s="63"/>
      <c r="Q91" s="63"/>
      <c r="R91" s="63"/>
      <c r="S91" s="63"/>
      <c r="U91" s="68"/>
    </row>
    <row r="92" spans="1:32" x14ac:dyDescent="0.3">
      <c r="A92" s="65"/>
      <c r="B92" s="65"/>
      <c r="C92" s="63"/>
      <c r="D92" s="68"/>
      <c r="E92" s="63"/>
      <c r="F92" s="63"/>
      <c r="G92" s="68"/>
      <c r="H92" s="63"/>
      <c r="I92" s="63"/>
      <c r="J92" s="63"/>
      <c r="K92" s="63"/>
      <c r="L92" s="63"/>
      <c r="M92" s="63"/>
      <c r="N92" s="63"/>
      <c r="O92" s="63"/>
      <c r="P92" s="63"/>
      <c r="Q92" s="63"/>
      <c r="R92" s="63"/>
      <c r="S92" s="63"/>
      <c r="U92" s="68"/>
    </row>
    <row r="93" spans="1:32" x14ac:dyDescent="0.3">
      <c r="A93" s="65"/>
      <c r="B93" s="65"/>
      <c r="C93" s="63"/>
      <c r="D93" s="68"/>
      <c r="E93" s="63"/>
      <c r="F93" s="63"/>
      <c r="G93" s="68"/>
      <c r="H93" s="63"/>
      <c r="I93" s="63"/>
      <c r="J93" s="63"/>
      <c r="K93" s="63"/>
      <c r="L93" s="63"/>
      <c r="M93" s="63"/>
      <c r="N93" s="63"/>
      <c r="O93" s="63"/>
      <c r="P93" s="63"/>
      <c r="Q93" s="63"/>
      <c r="R93" s="63"/>
      <c r="S93" s="63"/>
      <c r="U93" s="68"/>
    </row>
    <row r="94" spans="1:32" x14ac:dyDescent="0.3">
      <c r="A94" s="65"/>
      <c r="B94" s="65"/>
      <c r="C94" s="63"/>
      <c r="D94" s="68"/>
      <c r="E94" s="63"/>
      <c r="F94" s="63"/>
      <c r="G94" s="68"/>
      <c r="H94" s="63"/>
      <c r="I94" s="63"/>
      <c r="J94" s="63"/>
      <c r="K94" s="63"/>
      <c r="L94" s="63"/>
      <c r="M94" s="63"/>
      <c r="N94" s="63"/>
      <c r="O94" s="63"/>
      <c r="P94" s="63"/>
      <c r="Q94" s="63"/>
      <c r="R94" s="63"/>
      <c r="S94" s="63"/>
      <c r="U94" s="68"/>
    </row>
    <row r="95" spans="1:32" x14ac:dyDescent="0.3">
      <c r="A95" s="65"/>
      <c r="B95" s="65"/>
      <c r="C95" s="63"/>
      <c r="D95" s="68"/>
      <c r="E95" s="63"/>
      <c r="F95" s="63"/>
      <c r="G95" s="68"/>
      <c r="H95" s="63"/>
      <c r="I95" s="63"/>
      <c r="J95" s="63"/>
      <c r="K95" s="63"/>
      <c r="L95" s="63"/>
      <c r="M95" s="63"/>
      <c r="N95" s="63"/>
      <c r="O95" s="63"/>
      <c r="P95" s="63"/>
      <c r="Q95" s="63"/>
      <c r="R95" s="63"/>
      <c r="S95" s="63"/>
      <c r="U95" s="68"/>
    </row>
    <row r="96" spans="1:32" x14ac:dyDescent="0.3">
      <c r="A96" s="65"/>
      <c r="B96" s="65"/>
      <c r="C96" s="63"/>
      <c r="D96" s="68"/>
      <c r="E96" s="63"/>
      <c r="F96" s="63"/>
      <c r="G96" s="68"/>
      <c r="H96" s="63"/>
      <c r="I96" s="63"/>
      <c r="J96" s="63"/>
      <c r="K96" s="63"/>
      <c r="L96" s="63"/>
      <c r="M96" s="63"/>
      <c r="N96" s="63"/>
      <c r="O96" s="63"/>
      <c r="P96" s="63"/>
      <c r="Q96" s="63"/>
      <c r="R96" s="63"/>
      <c r="S96" s="63"/>
      <c r="U96" s="68"/>
    </row>
    <row r="97" spans="1:21" x14ac:dyDescent="0.3">
      <c r="A97" s="65"/>
      <c r="B97" s="65"/>
      <c r="C97" s="63"/>
      <c r="D97" s="68"/>
      <c r="E97" s="63"/>
      <c r="F97" s="63"/>
      <c r="G97" s="68"/>
      <c r="H97" s="63"/>
      <c r="I97" s="63"/>
      <c r="J97" s="63"/>
      <c r="K97" s="63"/>
      <c r="L97" s="63"/>
      <c r="M97" s="63"/>
      <c r="N97" s="63"/>
      <c r="O97" s="63"/>
      <c r="P97" s="63"/>
      <c r="Q97" s="63"/>
      <c r="R97" s="63"/>
      <c r="S97" s="63"/>
      <c r="U97" s="68"/>
    </row>
    <row r="98" spans="1:21" x14ac:dyDescent="0.3">
      <c r="A98" s="65"/>
      <c r="B98" s="65"/>
      <c r="C98" s="63"/>
      <c r="D98" s="68"/>
      <c r="E98" s="63"/>
      <c r="F98" s="63"/>
      <c r="G98" s="68"/>
      <c r="H98" s="63"/>
      <c r="I98" s="63"/>
      <c r="J98" s="63"/>
      <c r="K98" s="63"/>
      <c r="L98" s="63"/>
      <c r="M98" s="63"/>
      <c r="N98" s="63"/>
      <c r="O98" s="63"/>
      <c r="P98" s="63"/>
      <c r="Q98" s="63"/>
      <c r="R98" s="63"/>
      <c r="S98" s="63"/>
      <c r="U98" s="68"/>
    </row>
    <row r="99" spans="1:21" x14ac:dyDescent="0.3">
      <c r="A99" s="65"/>
      <c r="B99" s="65"/>
      <c r="C99" s="63"/>
      <c r="D99" s="68"/>
      <c r="E99" s="63"/>
      <c r="F99" s="63"/>
      <c r="G99" s="68"/>
      <c r="H99" s="63"/>
      <c r="I99" s="63"/>
      <c r="J99" s="63"/>
      <c r="K99" s="63"/>
      <c r="L99" s="63"/>
      <c r="M99" s="63"/>
      <c r="N99" s="63"/>
      <c r="O99" s="63"/>
      <c r="P99" s="63"/>
      <c r="Q99" s="63"/>
      <c r="R99" s="63"/>
      <c r="S99" s="63"/>
      <c r="U99" s="68"/>
    </row>
    <row r="100" spans="1:21" x14ac:dyDescent="0.3">
      <c r="A100" s="65"/>
      <c r="B100" s="65"/>
      <c r="C100" s="63"/>
      <c r="D100" s="68"/>
      <c r="E100" s="63"/>
      <c r="F100" s="63"/>
      <c r="G100" s="68"/>
      <c r="H100" s="63"/>
      <c r="I100" s="63"/>
      <c r="J100" s="63"/>
      <c r="K100" s="63"/>
      <c r="L100" s="63"/>
      <c r="M100" s="63"/>
      <c r="N100" s="63"/>
      <c r="O100" s="63"/>
      <c r="P100" s="63"/>
      <c r="Q100" s="63"/>
      <c r="R100" s="63"/>
      <c r="S100" s="63"/>
      <c r="U100" s="68"/>
    </row>
    <row r="101" spans="1:21" x14ac:dyDescent="0.3">
      <c r="A101" s="65"/>
      <c r="B101" s="65"/>
      <c r="C101" s="63"/>
      <c r="D101" s="68"/>
      <c r="E101" s="63"/>
      <c r="F101" s="63"/>
      <c r="G101" s="68"/>
      <c r="H101" s="63"/>
      <c r="I101" s="63"/>
      <c r="J101" s="63"/>
      <c r="K101" s="63"/>
      <c r="L101" s="63"/>
      <c r="M101" s="63"/>
      <c r="N101" s="63"/>
      <c r="O101" s="63"/>
      <c r="P101" s="63"/>
      <c r="Q101" s="63"/>
      <c r="R101" s="63"/>
      <c r="S101" s="63"/>
      <c r="U101" s="68"/>
    </row>
    <row r="102" spans="1:21" x14ac:dyDescent="0.3">
      <c r="A102" s="65"/>
      <c r="B102" s="65"/>
      <c r="C102" s="63"/>
      <c r="D102" s="68"/>
      <c r="E102" s="63"/>
      <c r="F102" s="63"/>
      <c r="G102" s="68"/>
      <c r="H102" s="63"/>
      <c r="I102" s="63"/>
      <c r="J102" s="63"/>
      <c r="K102" s="63"/>
      <c r="L102" s="63"/>
      <c r="M102" s="63"/>
      <c r="N102" s="63"/>
      <c r="O102" s="63"/>
      <c r="P102" s="63"/>
      <c r="Q102" s="63"/>
      <c r="R102" s="63"/>
      <c r="S102" s="63"/>
      <c r="U102" s="68"/>
    </row>
    <row r="103" spans="1:21" x14ac:dyDescent="0.3">
      <c r="A103" s="65"/>
      <c r="B103" s="65"/>
      <c r="C103" s="63"/>
      <c r="D103" s="68"/>
      <c r="E103" s="63"/>
      <c r="F103" s="63"/>
      <c r="G103" s="68"/>
      <c r="H103" s="63"/>
      <c r="I103" s="63"/>
      <c r="J103" s="63"/>
      <c r="K103" s="63"/>
      <c r="L103" s="63"/>
      <c r="M103" s="63"/>
      <c r="N103" s="63"/>
      <c r="O103" s="63"/>
      <c r="P103" s="63"/>
      <c r="Q103" s="63"/>
      <c r="R103" s="63"/>
      <c r="S103" s="63"/>
      <c r="U103" s="68"/>
    </row>
    <row r="104" spans="1:21" x14ac:dyDescent="0.3">
      <c r="A104" s="65"/>
      <c r="B104" s="65"/>
      <c r="C104" s="63"/>
      <c r="D104" s="68"/>
      <c r="E104" s="63"/>
      <c r="F104" s="63"/>
      <c r="G104" s="68"/>
      <c r="H104" s="63"/>
      <c r="I104" s="63"/>
      <c r="J104" s="63"/>
      <c r="K104" s="63"/>
      <c r="L104" s="63"/>
      <c r="M104" s="63"/>
      <c r="N104" s="63"/>
      <c r="O104" s="63"/>
      <c r="P104" s="63"/>
      <c r="Q104" s="63"/>
      <c r="R104" s="63"/>
      <c r="S104" s="63"/>
      <c r="U104" s="68"/>
    </row>
    <row r="105" spans="1:21" x14ac:dyDescent="0.3">
      <c r="A105" s="65"/>
      <c r="B105" s="65"/>
      <c r="C105" s="63"/>
      <c r="D105" s="68"/>
      <c r="E105" s="63"/>
      <c r="F105" s="63"/>
      <c r="G105" s="68"/>
      <c r="H105" s="63"/>
      <c r="I105" s="63"/>
      <c r="J105" s="63"/>
      <c r="K105" s="63"/>
      <c r="L105" s="63"/>
      <c r="M105" s="63"/>
      <c r="N105" s="63"/>
      <c r="O105" s="63"/>
      <c r="P105" s="63"/>
      <c r="Q105" s="63"/>
      <c r="R105" s="63"/>
      <c r="S105" s="63"/>
      <c r="U105" s="68"/>
    </row>
    <row r="106" spans="1:21" x14ac:dyDescent="0.3">
      <c r="A106" s="65"/>
      <c r="B106" s="65"/>
      <c r="C106" s="63"/>
      <c r="D106" s="68"/>
      <c r="E106" s="63"/>
      <c r="F106" s="63"/>
      <c r="G106" s="68"/>
      <c r="H106" s="63"/>
      <c r="I106" s="63"/>
      <c r="J106" s="63"/>
      <c r="K106" s="63"/>
      <c r="L106" s="63"/>
      <c r="M106" s="63"/>
      <c r="N106" s="63"/>
      <c r="O106" s="63"/>
      <c r="P106" s="63"/>
      <c r="Q106" s="63"/>
      <c r="R106" s="63"/>
      <c r="S106" s="63"/>
      <c r="U106" s="68"/>
    </row>
    <row r="107" spans="1:21" x14ac:dyDescent="0.3">
      <c r="A107" s="65"/>
      <c r="B107" s="65"/>
      <c r="C107" s="63"/>
      <c r="D107" s="68"/>
      <c r="E107" s="63"/>
      <c r="F107" s="63"/>
      <c r="G107" s="68"/>
      <c r="H107" s="63"/>
      <c r="I107" s="63"/>
      <c r="J107" s="63"/>
      <c r="K107" s="63"/>
      <c r="L107" s="63"/>
      <c r="M107" s="63"/>
      <c r="N107" s="63"/>
      <c r="O107" s="63"/>
      <c r="P107" s="63"/>
      <c r="Q107" s="63"/>
      <c r="R107" s="63"/>
      <c r="S107" s="63"/>
      <c r="U107" s="68"/>
    </row>
    <row r="108" spans="1:21" ht="0.9" customHeight="1" x14ac:dyDescent="0.3"/>
    <row r="109" spans="1:21" ht="30" customHeight="1" x14ac:dyDescent="0.3">
      <c r="C109" s="51"/>
      <c r="D109" s="51"/>
    </row>
    <row r="122" spans="1:38" s="60" customFormat="1" x14ac:dyDescent="0.3">
      <c r="A122" s="122"/>
      <c r="B122" s="122"/>
      <c r="K122" s="58"/>
      <c r="L122" s="58"/>
      <c r="M122" s="58"/>
      <c r="P122" s="59"/>
      <c r="T122" s="116"/>
      <c r="V122" s="110"/>
      <c r="W122" s="174"/>
      <c r="X122" s="174"/>
      <c r="Y122" s="175"/>
      <c r="Z122" s="174"/>
      <c r="AA122" s="174"/>
      <c r="AB122" s="176"/>
      <c r="AC122" s="176"/>
      <c r="AD122" s="177"/>
      <c r="AE122" s="177"/>
      <c r="AF122" s="177"/>
      <c r="AG122" s="110"/>
      <c r="AH122" s="110"/>
      <c r="AI122" s="110"/>
      <c r="AJ122" s="110"/>
      <c r="AK122" s="110"/>
      <c r="AL122" s="110"/>
    </row>
    <row r="123" spans="1:38" s="60" customFormat="1" x14ac:dyDescent="0.3">
      <c r="A123" s="122"/>
      <c r="B123" s="122"/>
      <c r="K123" s="58"/>
      <c r="L123" s="58"/>
      <c r="M123" s="58"/>
      <c r="P123" s="59"/>
      <c r="T123" s="116"/>
      <c r="V123" s="110"/>
      <c r="W123" s="174"/>
      <c r="X123" s="174"/>
      <c r="Y123" s="175"/>
      <c r="Z123" s="174"/>
      <c r="AA123" s="174"/>
      <c r="AB123" s="176"/>
      <c r="AC123" s="176"/>
      <c r="AD123" s="177"/>
      <c r="AE123" s="177"/>
      <c r="AF123" s="177"/>
      <c r="AG123" s="110"/>
      <c r="AH123" s="110"/>
      <c r="AI123" s="110"/>
      <c r="AJ123" s="110"/>
      <c r="AK123" s="110"/>
      <c r="AL123" s="110"/>
    </row>
    <row r="124" spans="1:38" s="60" customFormat="1" ht="18" x14ac:dyDescent="0.35">
      <c r="A124" s="122"/>
      <c r="B124" s="122"/>
      <c r="C124" s="87" t="str">
        <f ca="1">' '!A9</f>
        <v>← Pour effacer les réponses, s.v.p supprimez les points dans cette colonne.</v>
      </c>
      <c r="D124" s="85"/>
      <c r="E124" s="85"/>
      <c r="F124" s="86"/>
      <c r="G124" s="86"/>
      <c r="H124" s="86"/>
      <c r="I124" s="86"/>
      <c r="J124" s="86"/>
      <c r="K124" s="85"/>
      <c r="L124" s="85"/>
      <c r="M124" s="85"/>
      <c r="N124" s="86"/>
      <c r="O124" s="86"/>
      <c r="P124" s="85"/>
      <c r="Q124" s="85"/>
      <c r="R124" s="86"/>
      <c r="S124" s="85"/>
      <c r="T124" s="117"/>
      <c r="V124" s="110"/>
      <c r="W124" s="174"/>
      <c r="X124" s="174"/>
      <c r="Y124" s="175"/>
      <c r="Z124" s="174"/>
      <c r="AA124" s="174"/>
      <c r="AB124" s="176"/>
      <c r="AC124" s="176"/>
      <c r="AD124" s="177"/>
      <c r="AE124" s="177"/>
      <c r="AF124" s="177"/>
      <c r="AG124" s="110"/>
      <c r="AH124" s="110"/>
      <c r="AI124" s="110"/>
      <c r="AJ124" s="110"/>
      <c r="AK124" s="110"/>
      <c r="AL124" s="110"/>
    </row>
    <row r="125" spans="1:38" s="60" customFormat="1" ht="3" customHeight="1" x14ac:dyDescent="0.3">
      <c r="A125" s="122"/>
      <c r="B125" s="122"/>
      <c r="K125" s="58"/>
      <c r="L125" s="58"/>
      <c r="M125" s="58"/>
      <c r="P125" s="59"/>
      <c r="T125" s="116"/>
      <c r="V125" s="110"/>
      <c r="W125" s="174"/>
      <c r="X125" s="174"/>
      <c r="Y125" s="175"/>
      <c r="Z125" s="174"/>
      <c r="AA125" s="174"/>
      <c r="AB125" s="176"/>
      <c r="AC125" s="176"/>
      <c r="AD125" s="177"/>
      <c r="AE125" s="177"/>
      <c r="AF125" s="177"/>
      <c r="AG125" s="110"/>
      <c r="AH125" s="110"/>
      <c r="AI125" s="110"/>
      <c r="AJ125" s="110"/>
      <c r="AK125" s="110"/>
      <c r="AL125" s="110"/>
    </row>
    <row r="126" spans="1:38" x14ac:dyDescent="0.3">
      <c r="A126" s="28"/>
      <c r="B126" s="28"/>
      <c r="C126" s="25"/>
      <c r="D126" s="25"/>
      <c r="E126" s="24"/>
    </row>
    <row r="127" spans="1:38" x14ac:dyDescent="0.3">
      <c r="A127" s="28"/>
      <c r="B127" s="28"/>
      <c r="C127" s="25"/>
      <c r="D127" s="25"/>
      <c r="E127" s="24"/>
    </row>
    <row r="128" spans="1:38" x14ac:dyDescent="0.3">
      <c r="A128" s="28"/>
      <c r="B128" s="28"/>
      <c r="C128" s="25"/>
      <c r="D128" s="25"/>
      <c r="E128" s="24"/>
    </row>
    <row r="129" spans="1:5" x14ac:dyDescent="0.3">
      <c r="A129" s="28"/>
      <c r="B129" s="28"/>
      <c r="C129" s="25"/>
      <c r="D129" s="25"/>
      <c r="E129" s="24"/>
    </row>
    <row r="130" spans="1:5" x14ac:dyDescent="0.3">
      <c r="A130" s="28"/>
      <c r="B130" s="28"/>
      <c r="C130" s="25"/>
      <c r="D130" s="25"/>
      <c r="E130" s="24"/>
    </row>
    <row r="131" spans="1:5" x14ac:dyDescent="0.3">
      <c r="A131" s="28"/>
      <c r="B131" s="28"/>
      <c r="C131" s="25"/>
      <c r="D131" s="25"/>
      <c r="E131" s="24"/>
    </row>
    <row r="132" spans="1:5" x14ac:dyDescent="0.3">
      <c r="A132" s="28"/>
      <c r="B132" s="28"/>
      <c r="C132" s="25"/>
      <c r="D132" s="25"/>
      <c r="E132" s="24"/>
    </row>
    <row r="133" spans="1:5" x14ac:dyDescent="0.3">
      <c r="A133" s="28"/>
      <c r="B133" s="28"/>
      <c r="C133" s="25"/>
      <c r="D133" s="25"/>
      <c r="E133" s="24"/>
    </row>
    <row r="134" spans="1:5" x14ac:dyDescent="0.3">
      <c r="A134" s="28"/>
      <c r="B134" s="28"/>
      <c r="C134" s="25"/>
      <c r="D134" s="25"/>
      <c r="E134" s="24"/>
    </row>
    <row r="135" spans="1:5" x14ac:dyDescent="0.3">
      <c r="A135" s="28"/>
      <c r="B135" s="28"/>
      <c r="C135" s="25"/>
      <c r="D135" s="25"/>
      <c r="E135" s="24"/>
    </row>
    <row r="136" spans="1:5" x14ac:dyDescent="0.3">
      <c r="A136" s="28"/>
      <c r="B136" s="28"/>
      <c r="C136" s="25"/>
      <c r="D136" s="25"/>
      <c r="E136" s="24"/>
    </row>
    <row r="137" spans="1:5" x14ac:dyDescent="0.3">
      <c r="A137" s="28"/>
      <c r="B137" s="28"/>
      <c r="C137" s="25"/>
      <c r="D137" s="25"/>
      <c r="E137" s="24"/>
    </row>
    <row r="138" spans="1:5" x14ac:dyDescent="0.3">
      <c r="A138" s="28"/>
      <c r="B138" s="28"/>
      <c r="C138" s="25"/>
      <c r="D138" s="25"/>
      <c r="E138" s="24"/>
    </row>
    <row r="139" spans="1:5" x14ac:dyDescent="0.3">
      <c r="A139" s="28"/>
      <c r="B139" s="28"/>
      <c r="C139" s="25"/>
      <c r="D139" s="25"/>
      <c r="E139" s="24"/>
    </row>
    <row r="140" spans="1:5" x14ac:dyDescent="0.3">
      <c r="A140" s="28"/>
      <c r="B140" s="28"/>
      <c r="C140" s="25"/>
      <c r="D140" s="25"/>
      <c r="E140" s="24"/>
    </row>
    <row r="141" spans="1:5" ht="2.25" customHeight="1" x14ac:dyDescent="0.3">
      <c r="A141" s="28"/>
      <c r="B141" s="28"/>
      <c r="C141" s="25"/>
      <c r="D141" s="25"/>
      <c r="E141" s="24"/>
    </row>
    <row r="142" spans="1:5" x14ac:dyDescent="0.3">
      <c r="A142" s="28"/>
      <c r="B142" s="28"/>
      <c r="C142" s="25"/>
      <c r="D142" s="25"/>
      <c r="E142" s="24"/>
    </row>
    <row r="143" spans="1:5" x14ac:dyDescent="0.3">
      <c r="A143" s="28"/>
      <c r="B143" s="28"/>
      <c r="C143" s="25"/>
      <c r="D143" s="25"/>
      <c r="E143" s="24"/>
    </row>
    <row r="144" spans="1:5" x14ac:dyDescent="0.3">
      <c r="A144" s="28"/>
      <c r="B144" s="28"/>
      <c r="C144" s="25"/>
      <c r="D144" s="25"/>
      <c r="E144" s="24"/>
    </row>
    <row r="145" spans="1:5" x14ac:dyDescent="0.3">
      <c r="A145" s="28"/>
      <c r="B145" s="28"/>
      <c r="C145" s="25"/>
      <c r="D145" s="25"/>
      <c r="E145" s="24"/>
    </row>
    <row r="146" spans="1:5" x14ac:dyDescent="0.3">
      <c r="A146" s="28"/>
      <c r="B146" s="28"/>
      <c r="C146" s="25"/>
      <c r="D146" s="25"/>
      <c r="E146" s="24"/>
    </row>
    <row r="147" spans="1:5" x14ac:dyDescent="0.3">
      <c r="A147" s="28"/>
      <c r="B147" s="28"/>
      <c r="C147" s="25"/>
      <c r="D147" s="25"/>
      <c r="E147" s="24"/>
    </row>
    <row r="148" spans="1:5" x14ac:dyDescent="0.3">
      <c r="A148" s="28"/>
      <c r="B148" s="28"/>
      <c r="C148" s="25"/>
      <c r="D148" s="25"/>
      <c r="E148" s="24"/>
    </row>
    <row r="149" spans="1:5" x14ac:dyDescent="0.3">
      <c r="A149" s="28"/>
      <c r="B149" s="28"/>
      <c r="C149" s="25"/>
      <c r="D149" s="25"/>
      <c r="E149" s="24"/>
    </row>
    <row r="150" spans="1:5" x14ac:dyDescent="0.3">
      <c r="A150" s="28"/>
      <c r="B150" s="28"/>
      <c r="C150" s="25"/>
      <c r="D150" s="25"/>
      <c r="E150" s="24"/>
    </row>
    <row r="151" spans="1:5" x14ac:dyDescent="0.3">
      <c r="A151" s="28"/>
      <c r="B151" s="28"/>
      <c r="C151" s="25"/>
      <c r="D151" s="25"/>
      <c r="E151" s="24"/>
    </row>
    <row r="152" spans="1:5" x14ac:dyDescent="0.3">
      <c r="A152" s="28"/>
      <c r="B152" s="28"/>
      <c r="C152" s="25"/>
      <c r="D152" s="25"/>
      <c r="E152" s="24"/>
    </row>
    <row r="153" spans="1:5" x14ac:dyDescent="0.3">
      <c r="A153" s="28"/>
      <c r="B153" s="28"/>
      <c r="C153" s="25"/>
      <c r="D153" s="25"/>
      <c r="E153" s="24"/>
    </row>
    <row r="154" spans="1:5" x14ac:dyDescent="0.3">
      <c r="A154" s="28"/>
      <c r="B154" s="28"/>
      <c r="C154" s="25"/>
      <c r="D154" s="25"/>
      <c r="E154" s="24"/>
    </row>
    <row r="155" spans="1:5" x14ac:dyDescent="0.3">
      <c r="A155" s="28"/>
      <c r="B155" s="28"/>
      <c r="C155" s="25"/>
      <c r="D155" s="25"/>
      <c r="E155" s="24"/>
    </row>
    <row r="156" spans="1:5" x14ac:dyDescent="0.3">
      <c r="A156" s="28"/>
      <c r="B156" s="28"/>
      <c r="C156" s="25"/>
      <c r="D156" s="25"/>
      <c r="E156" s="24"/>
    </row>
    <row r="157" spans="1:5" x14ac:dyDescent="0.3">
      <c r="A157" s="28"/>
      <c r="B157" s="28"/>
      <c r="C157" s="25"/>
      <c r="D157" s="25"/>
      <c r="E157" s="24"/>
    </row>
    <row r="158" spans="1:5" x14ac:dyDescent="0.3">
      <c r="A158" s="28"/>
      <c r="B158" s="28"/>
      <c r="C158" s="25"/>
      <c r="D158" s="25"/>
      <c r="E158" s="24"/>
    </row>
    <row r="159" spans="1:5" x14ac:dyDescent="0.3">
      <c r="A159" s="28"/>
      <c r="B159" s="28"/>
      <c r="C159" s="25"/>
      <c r="D159" s="25"/>
      <c r="E159" s="24"/>
    </row>
    <row r="160" spans="1:5" x14ac:dyDescent="0.3">
      <c r="A160" s="28"/>
      <c r="B160" s="28"/>
      <c r="C160" s="25"/>
      <c r="D160" s="25"/>
      <c r="E160" s="24"/>
    </row>
    <row r="161" spans="1:5" x14ac:dyDescent="0.3">
      <c r="A161" s="28"/>
      <c r="B161" s="28"/>
      <c r="C161" s="25"/>
      <c r="D161" s="25"/>
      <c r="E161" s="24"/>
    </row>
    <row r="162" spans="1:5" x14ac:dyDescent="0.3">
      <c r="A162" s="28"/>
      <c r="B162" s="28"/>
      <c r="C162" s="25"/>
      <c r="D162" s="25"/>
      <c r="E162" s="24"/>
    </row>
    <row r="163" spans="1:5" x14ac:dyDescent="0.3">
      <c r="A163" s="28"/>
      <c r="B163" s="28"/>
      <c r="C163" s="25"/>
      <c r="D163" s="25"/>
      <c r="E163" s="24"/>
    </row>
    <row r="164" spans="1:5" x14ac:dyDescent="0.3">
      <c r="A164" s="28"/>
      <c r="B164" s="28"/>
      <c r="C164" s="25"/>
      <c r="D164" s="25"/>
      <c r="E164" s="24"/>
    </row>
    <row r="165" spans="1:5" x14ac:dyDescent="0.3">
      <c r="A165" s="28"/>
      <c r="B165" s="28"/>
      <c r="C165" s="25"/>
      <c r="D165" s="25"/>
      <c r="E165" s="24"/>
    </row>
    <row r="166" spans="1:5" x14ac:dyDescent="0.3">
      <c r="A166" s="28"/>
      <c r="B166" s="28"/>
      <c r="C166" s="25"/>
      <c r="D166" s="25"/>
      <c r="E166" s="24"/>
    </row>
    <row r="167" spans="1:5" x14ac:dyDescent="0.3">
      <c r="A167" s="28"/>
      <c r="B167" s="28"/>
      <c r="C167" s="25"/>
      <c r="D167" s="25"/>
      <c r="E167" s="24"/>
    </row>
    <row r="168" spans="1:5" x14ac:dyDescent="0.3">
      <c r="A168" s="28"/>
      <c r="B168" s="28"/>
      <c r="C168" s="25"/>
      <c r="D168" s="25"/>
      <c r="E168" s="24"/>
    </row>
    <row r="169" spans="1:5" x14ac:dyDescent="0.3">
      <c r="A169" s="28"/>
      <c r="B169" s="28"/>
      <c r="C169" s="25"/>
      <c r="D169" s="25"/>
      <c r="E169" s="24"/>
    </row>
    <row r="170" spans="1:5" x14ac:dyDescent="0.3">
      <c r="A170" s="28"/>
      <c r="B170" s="28"/>
      <c r="C170" s="25"/>
      <c r="D170" s="25"/>
      <c r="E170" s="24"/>
    </row>
    <row r="171" spans="1:5" x14ac:dyDescent="0.3">
      <c r="A171" s="28"/>
      <c r="B171" s="28"/>
      <c r="C171" s="25"/>
      <c r="D171" s="25"/>
      <c r="E171" s="24"/>
    </row>
    <row r="172" spans="1:5" x14ac:dyDescent="0.3">
      <c r="A172" s="28"/>
      <c r="B172" s="28"/>
      <c r="C172" s="25"/>
      <c r="D172" s="25"/>
      <c r="E172" s="24"/>
    </row>
    <row r="173" spans="1:5" x14ac:dyDescent="0.3">
      <c r="A173" s="28"/>
      <c r="B173" s="28"/>
      <c r="C173" s="25"/>
      <c r="D173" s="25"/>
      <c r="E173" s="24"/>
    </row>
    <row r="174" spans="1:5" x14ac:dyDescent="0.3">
      <c r="A174" s="28"/>
      <c r="B174" s="28"/>
      <c r="C174" s="25"/>
      <c r="D174" s="25"/>
      <c r="E174" s="24"/>
    </row>
    <row r="175" spans="1:5" x14ac:dyDescent="0.3">
      <c r="A175" s="28"/>
      <c r="B175" s="28"/>
      <c r="C175" s="25"/>
      <c r="D175" s="25"/>
      <c r="E175" s="24"/>
    </row>
    <row r="176" spans="1:5" x14ac:dyDescent="0.3">
      <c r="A176" s="28"/>
      <c r="B176" s="28"/>
      <c r="C176" s="25"/>
      <c r="D176" s="25"/>
      <c r="E176" s="24"/>
    </row>
    <row r="177" spans="1:5" x14ac:dyDescent="0.3">
      <c r="A177" s="28"/>
      <c r="B177" s="28"/>
      <c r="C177" s="25"/>
      <c r="D177" s="25"/>
      <c r="E177" s="24"/>
    </row>
    <row r="178" spans="1:5" x14ac:dyDescent="0.3">
      <c r="A178" s="28"/>
      <c r="B178" s="28"/>
      <c r="C178" s="25"/>
      <c r="D178" s="25"/>
      <c r="E178" s="24"/>
    </row>
    <row r="179" spans="1:5" x14ac:dyDescent="0.3">
      <c r="A179" s="28"/>
      <c r="B179" s="28"/>
      <c r="C179" s="25"/>
      <c r="D179" s="25"/>
      <c r="E179" s="24"/>
    </row>
    <row r="180" spans="1:5" x14ac:dyDescent="0.3">
      <c r="A180" s="28"/>
      <c r="B180" s="28"/>
      <c r="C180" s="25"/>
      <c r="D180" s="25"/>
      <c r="E180" s="24"/>
    </row>
    <row r="181" spans="1:5" x14ac:dyDescent="0.3">
      <c r="A181" s="28"/>
      <c r="B181" s="28"/>
      <c r="C181" s="25"/>
      <c r="D181" s="25"/>
      <c r="E181" s="24"/>
    </row>
    <row r="182" spans="1:5" x14ac:dyDescent="0.3">
      <c r="A182" s="28"/>
      <c r="B182" s="28"/>
      <c r="C182" s="25"/>
      <c r="D182" s="25"/>
      <c r="E182" s="24"/>
    </row>
    <row r="183" spans="1:5" x14ac:dyDescent="0.3">
      <c r="A183" s="28"/>
      <c r="B183" s="28"/>
      <c r="C183" s="25"/>
      <c r="D183" s="25"/>
      <c r="E183" s="24"/>
    </row>
    <row r="184" spans="1:5" x14ac:dyDescent="0.3">
      <c r="A184" s="28"/>
      <c r="B184" s="28"/>
      <c r="C184" s="25"/>
      <c r="D184" s="25"/>
      <c r="E184" s="24"/>
    </row>
    <row r="185" spans="1:5" x14ac:dyDescent="0.3">
      <c r="A185" s="28"/>
      <c r="B185" s="28"/>
      <c r="C185" s="25"/>
      <c r="D185" s="25"/>
      <c r="E185" s="24"/>
    </row>
    <row r="186" spans="1:5" x14ac:dyDescent="0.3">
      <c r="A186" s="28"/>
      <c r="B186" s="28"/>
      <c r="C186" s="25"/>
      <c r="D186" s="25"/>
      <c r="E186" s="24"/>
    </row>
    <row r="187" spans="1:5" x14ac:dyDescent="0.3">
      <c r="A187" s="28"/>
      <c r="B187" s="28"/>
      <c r="C187" s="25"/>
      <c r="D187" s="25"/>
      <c r="E187" s="24"/>
    </row>
    <row r="188" spans="1:5" x14ac:dyDescent="0.3">
      <c r="A188" s="28"/>
      <c r="B188" s="28"/>
      <c r="C188" s="25"/>
      <c r="D188" s="25"/>
      <c r="E188" s="24"/>
    </row>
    <row r="189" spans="1:5" x14ac:dyDescent="0.3">
      <c r="A189" s="28"/>
      <c r="B189" s="28"/>
      <c r="C189" s="25"/>
      <c r="D189" s="25"/>
      <c r="E189" s="24"/>
    </row>
    <row r="190" spans="1:5" x14ac:dyDescent="0.3">
      <c r="A190" s="28"/>
      <c r="B190" s="28"/>
      <c r="C190" s="25"/>
      <c r="D190" s="25"/>
      <c r="E190" s="24"/>
    </row>
    <row r="191" spans="1:5" x14ac:dyDescent="0.3">
      <c r="A191" s="28"/>
      <c r="B191" s="28"/>
      <c r="C191" s="25"/>
      <c r="D191" s="25"/>
      <c r="E191" s="24"/>
    </row>
    <row r="192" spans="1:5" x14ac:dyDescent="0.3">
      <c r="A192" s="28"/>
      <c r="B192" s="28"/>
      <c r="C192" s="25"/>
      <c r="D192" s="25"/>
      <c r="E192" s="24"/>
    </row>
    <row r="193" spans="1:11" x14ac:dyDescent="0.3">
      <c r="A193" s="28"/>
      <c r="B193" s="28"/>
      <c r="C193" s="25"/>
      <c r="D193" s="25"/>
      <c r="E193" s="24"/>
    </row>
    <row r="194" spans="1:11" x14ac:dyDescent="0.3">
      <c r="A194" s="28"/>
      <c r="B194" s="28"/>
      <c r="C194" s="25"/>
      <c r="D194" s="25"/>
      <c r="E194" s="24"/>
    </row>
    <row r="195" spans="1:11" x14ac:dyDescent="0.3">
      <c r="A195" s="28"/>
      <c r="B195" s="28"/>
      <c r="C195" s="25"/>
      <c r="D195" s="25"/>
      <c r="E195" s="24"/>
    </row>
    <row r="196" spans="1:11" x14ac:dyDescent="0.3">
      <c r="A196" s="28"/>
      <c r="B196" s="28"/>
      <c r="C196" s="25"/>
      <c r="D196" s="25"/>
      <c r="E196" s="24"/>
    </row>
    <row r="197" spans="1:11" x14ac:dyDescent="0.3">
      <c r="A197" s="30"/>
      <c r="B197" s="31"/>
      <c r="C197" s="31"/>
      <c r="D197" s="31"/>
      <c r="E197" s="31"/>
      <c r="F197" s="32"/>
      <c r="G197" s="33"/>
      <c r="H197" s="32"/>
      <c r="I197" s="34"/>
      <c r="J197" s="35" t="s">
        <v>15</v>
      </c>
      <c r="K197" s="36"/>
    </row>
    <row r="198" spans="1:11" x14ac:dyDescent="0.3">
      <c r="A198" s="37"/>
      <c r="B198" s="38"/>
      <c r="C198" s="38"/>
      <c r="D198" s="38"/>
      <c r="E198" s="38"/>
      <c r="F198" s="39"/>
      <c r="G198" s="40"/>
      <c r="H198" s="39"/>
      <c r="I198" s="123">
        <v>1</v>
      </c>
      <c r="J198" s="41">
        <f>COUNTIF(S12:S71,1)</f>
        <v>0</v>
      </c>
      <c r="K198" s="42"/>
    </row>
    <row r="199" spans="1:11" x14ac:dyDescent="0.3">
      <c r="A199" s="37"/>
      <c r="B199" s="38"/>
      <c r="C199" s="38"/>
      <c r="D199" s="38"/>
      <c r="E199" s="38"/>
      <c r="F199" s="39"/>
      <c r="G199" s="40"/>
      <c r="H199" s="39"/>
      <c r="I199" s="123">
        <v>2</v>
      </c>
      <c r="J199" s="41">
        <f>COUNTIF(S12:S71,2)</f>
        <v>0</v>
      </c>
      <c r="K199" s="42"/>
    </row>
    <row r="200" spans="1:11" x14ac:dyDescent="0.3">
      <c r="A200" s="37"/>
      <c r="B200" s="38"/>
      <c r="C200" s="38"/>
      <c r="D200" s="38"/>
      <c r="E200" s="38"/>
      <c r="F200" s="43"/>
      <c r="G200" s="40"/>
      <c r="H200" s="39"/>
      <c r="I200" s="123">
        <v>3</v>
      </c>
      <c r="J200" s="41">
        <f>COUNTIF(S12:S71,3)</f>
        <v>0</v>
      </c>
      <c r="K200" s="124"/>
    </row>
    <row r="201" spans="1:11" x14ac:dyDescent="0.3">
      <c r="A201" s="37"/>
      <c r="B201" s="38"/>
      <c r="C201" s="38"/>
      <c r="D201" s="38"/>
      <c r="E201" s="38"/>
      <c r="F201" s="39"/>
      <c r="G201" s="40"/>
      <c r="H201" s="39"/>
      <c r="I201" s="123">
        <v>4</v>
      </c>
      <c r="J201" s="41">
        <f>COUNTIF(S12:S71,4)</f>
        <v>0</v>
      </c>
      <c r="K201" s="42"/>
    </row>
    <row r="202" spans="1:11" x14ac:dyDescent="0.3">
      <c r="A202" s="37"/>
      <c r="B202" s="38"/>
      <c r="C202" s="38"/>
      <c r="D202" s="38"/>
      <c r="E202" s="38"/>
      <c r="F202" s="39"/>
      <c r="G202" s="40"/>
      <c r="H202" s="39"/>
      <c r="I202" s="123">
        <v>5</v>
      </c>
      <c r="J202" s="41">
        <f>COUNTIF(S12:S71,5)</f>
        <v>0</v>
      </c>
      <c r="K202" s="42"/>
    </row>
    <row r="203" spans="1:11" x14ac:dyDescent="0.3">
      <c r="A203" s="37"/>
      <c r="B203" s="38"/>
      <c r="C203" s="38"/>
      <c r="D203" s="38"/>
      <c r="E203" s="38"/>
      <c r="F203" s="39"/>
      <c r="G203" s="40"/>
      <c r="H203" s="39"/>
      <c r="I203" s="39"/>
      <c r="J203" s="39"/>
      <c r="K203" s="42"/>
    </row>
    <row r="204" spans="1:11" x14ac:dyDescent="0.3">
      <c r="A204" s="37"/>
      <c r="B204" s="38"/>
      <c r="C204" s="38"/>
      <c r="D204" s="38"/>
      <c r="E204" s="38"/>
      <c r="F204" s="39"/>
      <c r="G204" s="40"/>
      <c r="H204" s="39"/>
      <c r="I204" s="39"/>
      <c r="J204" s="39"/>
      <c r="K204" s="42"/>
    </row>
    <row r="205" spans="1:11" x14ac:dyDescent="0.3">
      <c r="A205" s="37"/>
      <c r="B205" s="38"/>
      <c r="C205" s="38"/>
      <c r="D205" s="38"/>
      <c r="E205" s="38"/>
      <c r="F205" s="39"/>
      <c r="G205" s="40"/>
      <c r="H205" s="39"/>
      <c r="I205" s="39"/>
      <c r="J205" s="39"/>
      <c r="K205" s="42"/>
    </row>
    <row r="206" spans="1:11" x14ac:dyDescent="0.3">
      <c r="A206" s="37"/>
      <c r="B206" s="38"/>
      <c r="C206" s="38"/>
      <c r="D206" s="38"/>
      <c r="E206" s="38"/>
      <c r="F206" s="39"/>
      <c r="G206" s="40"/>
      <c r="H206" s="39"/>
      <c r="I206" s="39"/>
      <c r="J206" s="39"/>
      <c r="K206" s="42"/>
    </row>
    <row r="207" spans="1:11" x14ac:dyDescent="0.3">
      <c r="A207" s="37"/>
      <c r="B207" s="38"/>
      <c r="C207" s="38"/>
      <c r="D207" s="38"/>
      <c r="E207" s="38"/>
      <c r="F207" s="39"/>
      <c r="G207" s="40"/>
      <c r="H207" s="39"/>
      <c r="I207" s="39"/>
      <c r="J207" s="39"/>
      <c r="K207" s="42"/>
    </row>
    <row r="208" spans="1:11" x14ac:dyDescent="0.3">
      <c r="A208" s="37"/>
      <c r="B208" s="38"/>
      <c r="C208" s="38"/>
      <c r="D208" s="38"/>
      <c r="E208" s="38"/>
      <c r="F208" s="39"/>
      <c r="G208" s="40"/>
      <c r="H208" s="39"/>
      <c r="I208" s="39"/>
      <c r="J208" s="39"/>
      <c r="K208" s="42"/>
    </row>
    <row r="209" spans="1:11" x14ac:dyDescent="0.3">
      <c r="A209" s="37"/>
      <c r="B209" s="38"/>
      <c r="C209" s="38"/>
      <c r="D209" s="38"/>
      <c r="E209" s="38"/>
      <c r="F209" s="39"/>
      <c r="G209" s="40"/>
      <c r="H209" s="39"/>
      <c r="I209" s="39"/>
      <c r="J209" s="39"/>
      <c r="K209" s="42"/>
    </row>
    <row r="210" spans="1:11" x14ac:dyDescent="0.3">
      <c r="A210" s="37"/>
      <c r="B210" s="38"/>
      <c r="C210" s="38"/>
      <c r="D210" s="38"/>
      <c r="E210" s="38"/>
      <c r="F210" s="39"/>
      <c r="G210" s="40"/>
      <c r="H210" s="39"/>
      <c r="I210" s="39"/>
      <c r="J210" s="39"/>
      <c r="K210" s="42"/>
    </row>
    <row r="211" spans="1:11" x14ac:dyDescent="0.3">
      <c r="A211" s="37"/>
      <c r="B211" s="38"/>
      <c r="C211" s="38"/>
      <c r="D211" s="38"/>
      <c r="E211" s="38"/>
      <c r="F211" s="39"/>
      <c r="G211" s="40"/>
      <c r="H211" s="39"/>
      <c r="I211" s="39"/>
      <c r="J211" s="39"/>
      <c r="K211" s="42"/>
    </row>
    <row r="212" spans="1:11" x14ac:dyDescent="0.3">
      <c r="A212" s="37"/>
      <c r="B212" s="38"/>
      <c r="C212" s="38"/>
      <c r="D212" s="38"/>
      <c r="E212" s="38"/>
      <c r="F212" s="39"/>
      <c r="G212" s="40"/>
      <c r="H212" s="39"/>
      <c r="I212" s="39"/>
      <c r="J212" s="39"/>
      <c r="K212" s="42"/>
    </row>
    <row r="213" spans="1:11" x14ac:dyDescent="0.3">
      <c r="A213" s="37"/>
      <c r="B213" s="38"/>
      <c r="C213" s="38"/>
      <c r="D213" s="38"/>
      <c r="E213" s="38"/>
      <c r="F213" s="39"/>
      <c r="G213" s="40"/>
      <c r="H213" s="39"/>
      <c r="I213" s="39"/>
      <c r="J213" s="39"/>
      <c r="K213" s="42"/>
    </row>
    <row r="214" spans="1:11" x14ac:dyDescent="0.3">
      <c r="A214" s="37"/>
      <c r="B214" s="38"/>
      <c r="C214" s="38"/>
      <c r="D214" s="38"/>
      <c r="E214" s="38"/>
      <c r="F214" s="39"/>
      <c r="G214" s="40"/>
      <c r="H214" s="39"/>
      <c r="I214" s="39"/>
      <c r="J214" s="39"/>
      <c r="K214" s="42"/>
    </row>
    <row r="215" spans="1:11" x14ac:dyDescent="0.3">
      <c r="A215" s="37"/>
      <c r="B215" s="38"/>
      <c r="C215" s="38"/>
      <c r="D215" s="38"/>
      <c r="E215" s="38"/>
      <c r="F215" s="39"/>
      <c r="G215" s="40"/>
      <c r="H215" s="39"/>
      <c r="I215" s="39"/>
      <c r="J215" s="39"/>
      <c r="K215" s="42"/>
    </row>
    <row r="216" spans="1:11" x14ac:dyDescent="0.3">
      <c r="A216" s="37"/>
      <c r="B216" s="38"/>
      <c r="C216" s="38"/>
      <c r="D216" s="38"/>
      <c r="E216" s="38"/>
      <c r="F216" s="39"/>
      <c r="G216" s="40"/>
      <c r="H216" s="39"/>
      <c r="I216" s="39"/>
      <c r="J216" s="39"/>
      <c r="K216" s="42"/>
    </row>
    <row r="217" spans="1:11" x14ac:dyDescent="0.3">
      <c r="A217" s="37"/>
      <c r="B217" s="38"/>
      <c r="C217" s="38"/>
      <c r="D217" s="38"/>
      <c r="E217" s="38"/>
      <c r="F217" s="39"/>
      <c r="G217" s="40"/>
      <c r="H217" s="39"/>
      <c r="I217" s="39"/>
      <c r="J217" s="39"/>
      <c r="K217" s="42"/>
    </row>
    <row r="218" spans="1:11" x14ac:dyDescent="0.3">
      <c r="A218" s="37"/>
      <c r="B218" s="38"/>
      <c r="C218" s="38"/>
      <c r="D218" s="38"/>
      <c r="E218" s="38"/>
      <c r="F218" s="39"/>
      <c r="G218" s="40"/>
      <c r="H218" s="39"/>
      <c r="I218" s="39"/>
      <c r="J218" s="39"/>
      <c r="K218" s="42"/>
    </row>
    <row r="219" spans="1:11" x14ac:dyDescent="0.3">
      <c r="A219" s="37"/>
      <c r="B219" s="38"/>
      <c r="C219" s="38"/>
      <c r="D219" s="38"/>
      <c r="E219" s="38"/>
      <c r="F219" s="39"/>
      <c r="G219" s="40"/>
      <c r="H219" s="39"/>
      <c r="I219" s="39"/>
      <c r="J219" s="39"/>
      <c r="K219" s="42"/>
    </row>
    <row r="220" spans="1:11" x14ac:dyDescent="0.3">
      <c r="A220" s="37"/>
      <c r="B220" s="38"/>
      <c r="C220" s="38"/>
      <c r="D220" s="38"/>
      <c r="E220" s="38"/>
      <c r="F220" s="39"/>
      <c r="G220" s="40"/>
      <c r="H220" s="39"/>
      <c r="I220" s="39"/>
      <c r="J220" s="39"/>
      <c r="K220" s="42"/>
    </row>
    <row r="221" spans="1:11" x14ac:dyDescent="0.3">
      <c r="A221" s="37"/>
      <c r="B221" s="38"/>
      <c r="C221" s="38"/>
      <c r="D221" s="38"/>
      <c r="E221" s="38"/>
      <c r="F221" s="39"/>
      <c r="G221" s="40"/>
      <c r="H221" s="39"/>
      <c r="I221" s="39"/>
      <c r="J221" s="39"/>
      <c r="K221" s="42"/>
    </row>
    <row r="222" spans="1:11" x14ac:dyDescent="0.3">
      <c r="A222" s="37"/>
      <c r="B222" s="38"/>
      <c r="C222" s="38"/>
      <c r="D222" s="38"/>
      <c r="E222" s="38"/>
      <c r="F222" s="39"/>
      <c r="G222" s="40"/>
      <c r="H222" s="39"/>
      <c r="I222" s="39"/>
      <c r="J222" s="39"/>
      <c r="K222" s="42"/>
    </row>
    <row r="223" spans="1:11" x14ac:dyDescent="0.3">
      <c r="A223" s="37"/>
      <c r="B223" s="38"/>
      <c r="C223" s="38"/>
      <c r="D223" s="38"/>
      <c r="E223" s="38"/>
      <c r="F223" s="39"/>
      <c r="G223" s="40"/>
      <c r="H223" s="39"/>
      <c r="I223" s="39"/>
      <c r="J223" s="39"/>
      <c r="K223" s="42"/>
    </row>
    <row r="224" spans="1:11" x14ac:dyDescent="0.3">
      <c r="A224" s="37"/>
      <c r="B224" s="38"/>
      <c r="C224" s="38"/>
      <c r="D224" s="38"/>
      <c r="E224" s="38"/>
      <c r="F224" s="39"/>
      <c r="G224" s="40"/>
      <c r="H224" s="39"/>
      <c r="I224" s="39"/>
      <c r="J224" s="39"/>
      <c r="K224" s="42"/>
    </row>
    <row r="225" spans="1:11" x14ac:dyDescent="0.3">
      <c r="A225" s="37"/>
      <c r="B225" s="38"/>
      <c r="C225" s="38"/>
      <c r="D225" s="38"/>
      <c r="E225" s="38"/>
      <c r="F225" s="39"/>
      <c r="G225" s="40"/>
      <c r="H225" s="39"/>
      <c r="I225" s="39"/>
      <c r="J225" s="39"/>
      <c r="K225" s="42"/>
    </row>
    <row r="226" spans="1:11" x14ac:dyDescent="0.3">
      <c r="A226" s="37"/>
      <c r="B226" s="38"/>
      <c r="C226" s="38"/>
      <c r="D226" s="38"/>
      <c r="E226" s="38"/>
      <c r="F226" s="39"/>
      <c r="G226" s="40"/>
      <c r="H226" s="39"/>
      <c r="I226" s="39"/>
      <c r="J226" s="39"/>
      <c r="K226" s="42"/>
    </row>
    <row r="227" spans="1:11" x14ac:dyDescent="0.3">
      <c r="A227" s="37"/>
      <c r="B227" s="38"/>
      <c r="C227" s="38"/>
      <c r="D227" s="38"/>
      <c r="E227" s="38"/>
      <c r="F227" s="39"/>
      <c r="G227" s="40"/>
      <c r="H227" s="39"/>
      <c r="I227" s="39"/>
      <c r="J227" s="39"/>
      <c r="K227" s="42"/>
    </row>
    <row r="228" spans="1:11" x14ac:dyDescent="0.3">
      <c r="A228" s="37"/>
      <c r="B228" s="38"/>
      <c r="C228" s="38"/>
      <c r="D228" s="38"/>
      <c r="E228" s="38"/>
      <c r="F228" s="39"/>
      <c r="G228" s="40"/>
      <c r="H228" s="39"/>
      <c r="I228" s="39"/>
      <c r="J228" s="39"/>
      <c r="K228" s="42"/>
    </row>
    <row r="229" spans="1:11" x14ac:dyDescent="0.3">
      <c r="A229" s="37"/>
      <c r="B229" s="38"/>
      <c r="C229" s="38"/>
      <c r="D229" s="38"/>
      <c r="E229" s="38"/>
      <c r="F229" s="39"/>
      <c r="G229" s="40"/>
      <c r="H229" s="39"/>
      <c r="I229" s="39"/>
      <c r="J229" s="39"/>
      <c r="K229" s="42"/>
    </row>
    <row r="230" spans="1:11" x14ac:dyDescent="0.3">
      <c r="A230" s="37"/>
      <c r="B230" s="38"/>
      <c r="C230" s="44"/>
      <c r="D230" s="44"/>
      <c r="E230" s="44"/>
      <c r="F230" s="39"/>
      <c r="G230" s="40"/>
      <c r="H230" s="39"/>
      <c r="I230" s="39"/>
      <c r="J230" s="39"/>
      <c r="K230" s="42"/>
    </row>
    <row r="231" spans="1:11" x14ac:dyDescent="0.3">
      <c r="A231" s="37"/>
      <c r="B231" s="38"/>
      <c r="C231" s="38"/>
      <c r="D231" s="38"/>
      <c r="E231" s="38"/>
      <c r="F231" s="39"/>
      <c r="G231" s="40"/>
      <c r="H231" s="39"/>
      <c r="I231" s="39"/>
      <c r="J231" s="39"/>
      <c r="K231" s="42"/>
    </row>
    <row r="232" spans="1:11" x14ac:dyDescent="0.3">
      <c r="A232" s="37"/>
      <c r="B232" s="38"/>
      <c r="C232" s="38"/>
      <c r="D232" s="38"/>
      <c r="E232" s="38"/>
      <c r="F232" s="39"/>
      <c r="G232" s="40"/>
      <c r="H232" s="39"/>
      <c r="I232" s="39"/>
      <c r="J232" s="39"/>
      <c r="K232" s="42"/>
    </row>
    <row r="233" spans="1:11" x14ac:dyDescent="0.3">
      <c r="A233" s="37"/>
      <c r="B233" s="38"/>
      <c r="C233" s="38"/>
      <c r="D233" s="38"/>
      <c r="E233" s="38"/>
      <c r="F233" s="39"/>
      <c r="G233" s="40"/>
      <c r="H233" s="39"/>
      <c r="I233" s="39"/>
      <c r="J233" s="39"/>
      <c r="K233" s="42"/>
    </row>
    <row r="234" spans="1:11" x14ac:dyDescent="0.3">
      <c r="A234" s="37"/>
      <c r="B234" s="38"/>
      <c r="C234" s="38"/>
      <c r="D234" s="38"/>
      <c r="E234" s="38"/>
      <c r="F234" s="39"/>
      <c r="G234" s="40"/>
      <c r="H234" s="39"/>
      <c r="I234" s="39"/>
      <c r="J234" s="39"/>
      <c r="K234" s="42"/>
    </row>
    <row r="235" spans="1:11" x14ac:dyDescent="0.3">
      <c r="A235" s="37"/>
      <c r="B235" s="38"/>
      <c r="C235" s="44"/>
      <c r="D235" s="44"/>
      <c r="E235" s="44"/>
      <c r="F235" s="39"/>
      <c r="G235" s="40"/>
      <c r="H235" s="39"/>
      <c r="I235" s="39"/>
      <c r="J235" s="39"/>
      <c r="K235" s="42"/>
    </row>
    <row r="236" spans="1:11" x14ac:dyDescent="0.3">
      <c r="A236" s="37"/>
      <c r="B236" s="38"/>
      <c r="C236" s="38"/>
      <c r="D236" s="38"/>
      <c r="E236" s="38"/>
      <c r="F236" s="39"/>
      <c r="G236" s="40"/>
      <c r="H236" s="39"/>
      <c r="I236" s="39"/>
      <c r="J236" s="39"/>
      <c r="K236" s="42"/>
    </row>
    <row r="237" spans="1:11" x14ac:dyDescent="0.3">
      <c r="A237" s="37"/>
      <c r="B237" s="38"/>
      <c r="C237" s="38"/>
      <c r="D237" s="38"/>
      <c r="E237" s="38"/>
      <c r="F237" s="39"/>
      <c r="G237" s="40"/>
      <c r="H237" s="39"/>
      <c r="I237" s="39"/>
      <c r="J237" s="39"/>
      <c r="K237" s="42"/>
    </row>
    <row r="238" spans="1:11" x14ac:dyDescent="0.3">
      <c r="A238" s="37"/>
      <c r="B238" s="38"/>
      <c r="C238" s="38"/>
      <c r="D238" s="38"/>
      <c r="E238" s="38"/>
      <c r="F238" s="39"/>
      <c r="G238" s="40"/>
      <c r="H238" s="39"/>
      <c r="I238" s="39"/>
      <c r="J238" s="39"/>
      <c r="K238" s="42"/>
    </row>
    <row r="239" spans="1:11" x14ac:dyDescent="0.3">
      <c r="A239" s="37"/>
      <c r="B239" s="38"/>
      <c r="C239" s="44"/>
      <c r="D239" s="44"/>
      <c r="E239" s="44"/>
      <c r="F239" s="39"/>
      <c r="G239" s="40"/>
      <c r="H239" s="39"/>
      <c r="I239" s="39"/>
      <c r="J239" s="39"/>
      <c r="K239" s="42"/>
    </row>
    <row r="240" spans="1:11" x14ac:dyDescent="0.3">
      <c r="A240" s="37"/>
      <c r="B240" s="38"/>
      <c r="C240" s="38"/>
      <c r="D240" s="38"/>
      <c r="E240" s="38"/>
      <c r="F240" s="39"/>
      <c r="G240" s="40"/>
      <c r="H240" s="39"/>
      <c r="I240" s="39"/>
      <c r="J240" s="39"/>
      <c r="K240" s="42"/>
    </row>
    <row r="241" spans="1:11" x14ac:dyDescent="0.3">
      <c r="A241" s="37"/>
      <c r="B241" s="38"/>
      <c r="C241" s="38"/>
      <c r="D241" s="38"/>
      <c r="E241" s="38"/>
      <c r="F241" s="39"/>
      <c r="G241" s="40"/>
      <c r="H241" s="39"/>
      <c r="I241" s="39"/>
      <c r="J241" s="39"/>
      <c r="K241" s="42"/>
    </row>
    <row r="242" spans="1:11" x14ac:dyDescent="0.3">
      <c r="A242" s="37"/>
      <c r="B242" s="38"/>
      <c r="C242" s="38"/>
      <c r="D242" s="38"/>
      <c r="E242" s="38"/>
      <c r="F242" s="39"/>
      <c r="G242" s="40"/>
      <c r="H242" s="39"/>
      <c r="I242" s="39"/>
      <c r="J242" s="39"/>
      <c r="K242" s="42"/>
    </row>
    <row r="243" spans="1:11" x14ac:dyDescent="0.3">
      <c r="A243" s="37"/>
      <c r="B243" s="38"/>
      <c r="C243" s="38"/>
      <c r="D243" s="38"/>
      <c r="E243" s="38"/>
      <c r="F243" s="39"/>
      <c r="G243" s="40"/>
      <c r="H243" s="39"/>
      <c r="I243" s="39"/>
      <c r="J243" s="39"/>
      <c r="K243" s="42"/>
    </row>
    <row r="244" spans="1:11" x14ac:dyDescent="0.3">
      <c r="A244" s="37"/>
      <c r="B244" s="38"/>
      <c r="C244" s="44"/>
      <c r="D244" s="44"/>
      <c r="E244" s="44"/>
      <c r="F244" s="39"/>
      <c r="G244" s="40"/>
      <c r="H244" s="39"/>
      <c r="I244" s="39"/>
      <c r="J244" s="39"/>
      <c r="K244" s="42"/>
    </row>
    <row r="245" spans="1:11" x14ac:dyDescent="0.3">
      <c r="A245" s="37"/>
      <c r="B245" s="38"/>
      <c r="C245" s="38"/>
      <c r="D245" s="38"/>
      <c r="E245" s="38"/>
      <c r="F245" s="39"/>
      <c r="G245" s="40"/>
      <c r="H245" s="39"/>
      <c r="I245" s="39"/>
      <c r="J245" s="39"/>
      <c r="K245" s="42"/>
    </row>
    <row r="246" spans="1:11" x14ac:dyDescent="0.3">
      <c r="A246" s="125"/>
      <c r="B246" s="45"/>
      <c r="C246" s="45"/>
      <c r="D246" s="45"/>
      <c r="E246" s="45"/>
      <c r="F246" s="46"/>
      <c r="G246" s="47"/>
      <c r="H246" s="46"/>
      <c r="I246" s="46"/>
      <c r="J246" s="46"/>
      <c r="K246" s="126"/>
    </row>
    <row r="247" spans="1:11" x14ac:dyDescent="0.3">
      <c r="A247" s="17"/>
      <c r="B247" s="17"/>
      <c r="C247" s="13"/>
      <c r="D247" s="48"/>
      <c r="E247" s="13"/>
    </row>
    <row r="262" spans="1:38" s="60" customFormat="1" x14ac:dyDescent="0.3">
      <c r="A262" s="122"/>
      <c r="B262" s="122"/>
      <c r="K262" s="58"/>
      <c r="L262" s="58"/>
      <c r="M262" s="58"/>
      <c r="P262" s="59"/>
      <c r="T262" s="116"/>
      <c r="V262" s="110"/>
      <c r="W262" s="174"/>
      <c r="X262" s="174"/>
      <c r="Y262" s="175"/>
      <c r="Z262" s="174"/>
      <c r="AA262" s="174"/>
      <c r="AB262" s="176"/>
      <c r="AC262" s="176"/>
      <c r="AD262" s="177"/>
      <c r="AE262" s="177"/>
      <c r="AF262" s="177"/>
      <c r="AG262" s="110"/>
      <c r="AH262" s="110"/>
      <c r="AI262" s="110"/>
      <c r="AJ262" s="110"/>
      <c r="AK262" s="110"/>
      <c r="AL262" s="110"/>
    </row>
    <row r="263" spans="1:38" s="60" customFormat="1" x14ac:dyDescent="0.3">
      <c r="A263" s="122"/>
      <c r="B263" s="122"/>
      <c r="K263" s="58"/>
      <c r="L263" s="58"/>
      <c r="M263" s="58"/>
      <c r="P263" s="59"/>
      <c r="T263" s="116"/>
      <c r="V263" s="110"/>
      <c r="W263" s="174"/>
      <c r="X263" s="174"/>
      <c r="Y263" s="175"/>
      <c r="Z263" s="174"/>
      <c r="AA263" s="174"/>
      <c r="AB263" s="176"/>
      <c r="AC263" s="176"/>
      <c r="AD263" s="177"/>
      <c r="AE263" s="177"/>
      <c r="AF263" s="177"/>
      <c r="AG263" s="110"/>
      <c r="AH263" s="110"/>
      <c r="AI263" s="110"/>
      <c r="AJ263" s="110"/>
      <c r="AK263" s="110"/>
      <c r="AL263" s="110"/>
    </row>
  </sheetData>
  <sheetProtection algorithmName="SHA-512" hashValue="Xh5/GXomtStSdprGE7i3di58AMRFCYTmisyKkQjxTdtwNQtryf3g+DecynCkApgBWKvKOR15ezzR9hgjYhHYPQ==" saltValue="Nxnaytf4DOyDTyW5KS/Ifw==" spinCount="100000" sheet="1" objects="1" scenarios="1" formatCells="0" formatColumns="0" formatRows="0" insertHyperlinks="0" selectLockedCells="1" sort="0" autoFilter="0"/>
  <mergeCells count="32">
    <mergeCell ref="E11:R11"/>
    <mergeCell ref="H2:I2"/>
    <mergeCell ref="J2:K2"/>
    <mergeCell ref="L2:M2"/>
    <mergeCell ref="N2:O2"/>
    <mergeCell ref="P2:Q2"/>
    <mergeCell ref="B5:F5"/>
    <mergeCell ref="B6:F6"/>
    <mergeCell ref="C7:G7"/>
    <mergeCell ref="J3:K7"/>
    <mergeCell ref="L3:M7"/>
    <mergeCell ref="N3:O7"/>
    <mergeCell ref="P3:Q7"/>
    <mergeCell ref="T6:U6"/>
    <mergeCell ref="S3:S6"/>
    <mergeCell ref="B3:F3"/>
    <mergeCell ref="B4:F4"/>
    <mergeCell ref="H3:I7"/>
    <mergeCell ref="T7:U7"/>
    <mergeCell ref="T12:U23"/>
    <mergeCell ref="T60:U63"/>
    <mergeCell ref="T64:U67"/>
    <mergeCell ref="T11:U11"/>
    <mergeCell ref="T36:U39"/>
    <mergeCell ref="T40:U43"/>
    <mergeCell ref="T44:U47"/>
    <mergeCell ref="T48:U51"/>
    <mergeCell ref="T52:U55"/>
    <mergeCell ref="T56:U59"/>
    <mergeCell ref="T28:U31"/>
    <mergeCell ref="T32:U35"/>
    <mergeCell ref="T24:U27"/>
  </mergeCells>
  <conditionalFormatting sqref="B12:B71">
    <cfRule type="iconSet" priority="13485">
      <iconSet iconSet="3Signs" showValue="0" reverse="1">
        <cfvo type="percent" val="0"/>
        <cfvo type="num" val="2"/>
        <cfvo type="num" val="3"/>
      </iconSet>
    </cfRule>
  </conditionalFormatting>
  <conditionalFormatting sqref="B12:R71">
    <cfRule type="expression" dxfId="5" priority="13487">
      <formula>MOD(ROW(A1),2)=1</formula>
    </cfRule>
    <cfRule type="expression" dxfId="4" priority="13488">
      <formula>MOD(ROW(A2),1)=0</formula>
    </cfRule>
  </conditionalFormatting>
  <conditionalFormatting sqref="H73:H75">
    <cfRule type="iconSet" priority="36">
      <iconSet iconSet="5Rating">
        <cfvo type="percent" val="0"/>
        <cfvo type="num" val="1"/>
        <cfvo type="num" val="2"/>
        <cfvo type="num" val="3"/>
        <cfvo type="num" val="4"/>
      </iconSet>
    </cfRule>
  </conditionalFormatting>
  <conditionalFormatting sqref="I73:O75">
    <cfRule type="iconSet" priority="35">
      <iconSet iconSet="5Rating">
        <cfvo type="percent" val="0"/>
        <cfvo type="num" val="1"/>
        <cfvo type="num" val="2"/>
        <cfvo type="num" val="3"/>
        <cfvo type="num" val="4"/>
      </iconSet>
    </cfRule>
  </conditionalFormatting>
  <conditionalFormatting sqref="P73:T75">
    <cfRule type="iconSet" priority="38">
      <iconSet iconSet="5Rating">
        <cfvo type="percent" val="0"/>
        <cfvo type="num" val="1"/>
        <cfvo type="num" val="2"/>
        <cfvo type="num" val="3"/>
        <cfvo type="num" val="4"/>
      </iconSet>
    </cfRule>
  </conditionalFormatting>
  <conditionalFormatting sqref="S12:S71">
    <cfRule type="expression" dxfId="3" priority="13489">
      <formula>AND(ISBLANK(S12),MOD(ROW(A2),2)=1)</formula>
    </cfRule>
    <cfRule type="expression" dxfId="2" priority="13490">
      <formula>AND(ISBLANK(S12),MOD(ROW(A1),2)=1)</formula>
    </cfRule>
    <cfRule type="expression" dxfId="1" priority="13491">
      <formula>MOD(ROW(A2),2)=1</formula>
    </cfRule>
    <cfRule type="expression" dxfId="0" priority="13492">
      <formula>MOD(ROW(A1),2)=1</formula>
    </cfRule>
  </conditionalFormatting>
  <conditionalFormatting sqref="T6">
    <cfRule type="dataBar" priority="11">
      <dataBar>
        <cfvo type="num" val="0"/>
        <cfvo type="num" val="1"/>
        <color theme="6" tint="0.39997558519241921"/>
      </dataBar>
      <extLst>
        <ext xmlns:x14="http://schemas.microsoft.com/office/spreadsheetml/2009/9/main" uri="{B025F937-C7B1-47D3-B67F-A62EFF666E3E}">
          <x14:id>{F8EB70E1-CA29-4AE9-89BE-8F29B1952BBE}</x14:id>
        </ext>
      </extLst>
    </cfRule>
  </conditionalFormatting>
  <dataValidations count="3">
    <dataValidation type="list" allowBlank="1" showInputMessage="1" showErrorMessage="1" sqref="J73:J75 M73:M75" xr:uid="{00000000-0002-0000-0100-000000000000}">
      <formula1>"1,2,3"</formula1>
    </dataValidation>
    <dataValidation type="list" allowBlank="1" showInputMessage="1" showErrorMessage="1" sqref="W73:X75" xr:uid="{00000000-0002-0000-0100-000001000000}">
      <formula1>"1,2,3,4,5,6,7,8,9,10,11"</formula1>
    </dataValidation>
    <dataValidation type="whole" allowBlank="1" showInputMessage="1" showErrorMessage="1" sqref="S12:S71" xr:uid="{00000000-0002-0000-0100-000002000000}">
      <formula1>1</formula1>
      <formula2>5</formula2>
    </dataValidation>
  </dataValidations>
  <hyperlinks>
    <hyperlink ref="C124:S124" location="MDQ!S11" display="MDQ!S11" xr:uid="{00000000-0004-0000-0100-000000000000}"/>
  </hyperlinks>
  <printOptions horizontalCentered="1"/>
  <pageMargins left="0.23622047244094491" right="0.23622047244094491" top="0.55118110236220474" bottom="0.55118110236220474" header="0.11811023622047245" footer="0.31496062992125984"/>
  <pageSetup paperSize="8" orientation="landscape" r:id="rId1"/>
  <headerFooter>
    <oddFooter>&amp;R&amp;9&amp;K01+049&amp;P/&amp;N</oddFooter>
  </headerFooter>
  <rowBreaks count="1" manualBreakCount="1">
    <brk id="7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307649" r:id="rId4" name="Group Box 1">
              <controlPr defaultSize="0" print="0" autoFill="0" autoPict="0">
                <anchor moveWithCells="1">
                  <from>
                    <xdr:col>7</xdr:col>
                    <xdr:colOff>53340</xdr:colOff>
                    <xdr:row>12</xdr:row>
                    <xdr:rowOff>76200</xdr:rowOff>
                  </from>
                  <to>
                    <xdr:col>18</xdr:col>
                    <xdr:colOff>114300</xdr:colOff>
                    <xdr:row>12</xdr:row>
                    <xdr:rowOff>274320</xdr:rowOff>
                  </to>
                </anchor>
              </controlPr>
            </control>
          </mc:Choice>
        </mc:AlternateContent>
        <mc:AlternateContent xmlns:mc="http://schemas.openxmlformats.org/markup-compatibility/2006">
          <mc:Choice Requires="x14">
            <control shapeId="1307650" r:id="rId5" name="Option Button 2">
              <controlPr defaultSize="0" autoFill="0" autoLine="0" autoPict="0">
                <anchor moveWithCells="1">
                  <from>
                    <xdr:col>8</xdr:col>
                    <xdr:colOff>68580</xdr:colOff>
                    <xdr:row>12</xdr:row>
                    <xdr:rowOff>106680</xdr:rowOff>
                  </from>
                  <to>
                    <xdr:col>8</xdr:col>
                    <xdr:colOff>297180</xdr:colOff>
                    <xdr:row>12</xdr:row>
                    <xdr:rowOff>243840</xdr:rowOff>
                  </to>
                </anchor>
              </controlPr>
            </control>
          </mc:Choice>
        </mc:AlternateContent>
        <mc:AlternateContent xmlns:mc="http://schemas.openxmlformats.org/markup-compatibility/2006">
          <mc:Choice Requires="x14">
            <control shapeId="1307651" r:id="rId6" name="Option Button 3">
              <controlPr defaultSize="0" autoFill="0" autoLine="0" autoPict="0">
                <anchor moveWithCells="1">
                  <from>
                    <xdr:col>10</xdr:col>
                    <xdr:colOff>68580</xdr:colOff>
                    <xdr:row>12</xdr:row>
                    <xdr:rowOff>106680</xdr:rowOff>
                  </from>
                  <to>
                    <xdr:col>10</xdr:col>
                    <xdr:colOff>297180</xdr:colOff>
                    <xdr:row>12</xdr:row>
                    <xdr:rowOff>243840</xdr:rowOff>
                  </to>
                </anchor>
              </controlPr>
            </control>
          </mc:Choice>
        </mc:AlternateContent>
        <mc:AlternateContent xmlns:mc="http://schemas.openxmlformats.org/markup-compatibility/2006">
          <mc:Choice Requires="x14">
            <control shapeId="1307652" r:id="rId7" name="Option Button 4">
              <controlPr defaultSize="0" autoFill="0" autoLine="0" autoPict="0">
                <anchor moveWithCells="1">
                  <from>
                    <xdr:col>12</xdr:col>
                    <xdr:colOff>68580</xdr:colOff>
                    <xdr:row>12</xdr:row>
                    <xdr:rowOff>106680</xdr:rowOff>
                  </from>
                  <to>
                    <xdr:col>12</xdr:col>
                    <xdr:colOff>297180</xdr:colOff>
                    <xdr:row>12</xdr:row>
                    <xdr:rowOff>243840</xdr:rowOff>
                  </to>
                </anchor>
              </controlPr>
            </control>
          </mc:Choice>
        </mc:AlternateContent>
        <mc:AlternateContent xmlns:mc="http://schemas.openxmlformats.org/markup-compatibility/2006">
          <mc:Choice Requires="x14">
            <control shapeId="1307653" r:id="rId8" name="Option Button 5">
              <controlPr defaultSize="0" autoFill="0" autoLine="0" autoPict="0">
                <anchor moveWithCells="1">
                  <from>
                    <xdr:col>14</xdr:col>
                    <xdr:colOff>68580</xdr:colOff>
                    <xdr:row>12</xdr:row>
                    <xdr:rowOff>106680</xdr:rowOff>
                  </from>
                  <to>
                    <xdr:col>14</xdr:col>
                    <xdr:colOff>297180</xdr:colOff>
                    <xdr:row>12</xdr:row>
                    <xdr:rowOff>243840</xdr:rowOff>
                  </to>
                </anchor>
              </controlPr>
            </control>
          </mc:Choice>
        </mc:AlternateContent>
        <mc:AlternateContent xmlns:mc="http://schemas.openxmlformats.org/markup-compatibility/2006">
          <mc:Choice Requires="x14">
            <control shapeId="1307654" r:id="rId9" name="Option Button 6">
              <controlPr defaultSize="0" autoFill="0" autoLine="0" autoPict="0">
                <anchor moveWithCells="1">
                  <from>
                    <xdr:col>16</xdr:col>
                    <xdr:colOff>68580</xdr:colOff>
                    <xdr:row>12</xdr:row>
                    <xdr:rowOff>106680</xdr:rowOff>
                  </from>
                  <to>
                    <xdr:col>16</xdr:col>
                    <xdr:colOff>297180</xdr:colOff>
                    <xdr:row>12</xdr:row>
                    <xdr:rowOff>243840</xdr:rowOff>
                  </to>
                </anchor>
              </controlPr>
            </control>
          </mc:Choice>
        </mc:AlternateContent>
        <mc:AlternateContent xmlns:mc="http://schemas.openxmlformats.org/markup-compatibility/2006">
          <mc:Choice Requires="x14">
            <control shapeId="1307655" r:id="rId10" name="Group Box 7">
              <controlPr defaultSize="0" print="0" autoFill="0" autoPict="0">
                <anchor moveWithCells="1">
                  <from>
                    <xdr:col>7</xdr:col>
                    <xdr:colOff>53340</xdr:colOff>
                    <xdr:row>13</xdr:row>
                    <xdr:rowOff>83820</xdr:rowOff>
                  </from>
                  <to>
                    <xdr:col>18</xdr:col>
                    <xdr:colOff>114300</xdr:colOff>
                    <xdr:row>13</xdr:row>
                    <xdr:rowOff>281940</xdr:rowOff>
                  </to>
                </anchor>
              </controlPr>
            </control>
          </mc:Choice>
        </mc:AlternateContent>
        <mc:AlternateContent xmlns:mc="http://schemas.openxmlformats.org/markup-compatibility/2006">
          <mc:Choice Requires="x14">
            <control shapeId="1307656" r:id="rId11" name="Option Button 8">
              <controlPr defaultSize="0" autoFill="0" autoLine="0" autoPict="0">
                <anchor moveWithCells="1">
                  <from>
                    <xdr:col>8</xdr:col>
                    <xdr:colOff>68580</xdr:colOff>
                    <xdr:row>13</xdr:row>
                    <xdr:rowOff>114300</xdr:rowOff>
                  </from>
                  <to>
                    <xdr:col>8</xdr:col>
                    <xdr:colOff>297180</xdr:colOff>
                    <xdr:row>13</xdr:row>
                    <xdr:rowOff>251460</xdr:rowOff>
                  </to>
                </anchor>
              </controlPr>
            </control>
          </mc:Choice>
        </mc:AlternateContent>
        <mc:AlternateContent xmlns:mc="http://schemas.openxmlformats.org/markup-compatibility/2006">
          <mc:Choice Requires="x14">
            <control shapeId="1307657" r:id="rId12" name="Option Button 9">
              <controlPr defaultSize="0" autoFill="0" autoLine="0" autoPict="0">
                <anchor moveWithCells="1">
                  <from>
                    <xdr:col>10</xdr:col>
                    <xdr:colOff>68580</xdr:colOff>
                    <xdr:row>13</xdr:row>
                    <xdr:rowOff>114300</xdr:rowOff>
                  </from>
                  <to>
                    <xdr:col>10</xdr:col>
                    <xdr:colOff>297180</xdr:colOff>
                    <xdr:row>13</xdr:row>
                    <xdr:rowOff>251460</xdr:rowOff>
                  </to>
                </anchor>
              </controlPr>
            </control>
          </mc:Choice>
        </mc:AlternateContent>
        <mc:AlternateContent xmlns:mc="http://schemas.openxmlformats.org/markup-compatibility/2006">
          <mc:Choice Requires="x14">
            <control shapeId="1307658" r:id="rId13" name="Option Button 10">
              <controlPr defaultSize="0" autoFill="0" autoLine="0" autoPict="0">
                <anchor moveWithCells="1">
                  <from>
                    <xdr:col>12</xdr:col>
                    <xdr:colOff>68580</xdr:colOff>
                    <xdr:row>13</xdr:row>
                    <xdr:rowOff>114300</xdr:rowOff>
                  </from>
                  <to>
                    <xdr:col>12</xdr:col>
                    <xdr:colOff>297180</xdr:colOff>
                    <xdr:row>13</xdr:row>
                    <xdr:rowOff>251460</xdr:rowOff>
                  </to>
                </anchor>
              </controlPr>
            </control>
          </mc:Choice>
        </mc:AlternateContent>
        <mc:AlternateContent xmlns:mc="http://schemas.openxmlformats.org/markup-compatibility/2006">
          <mc:Choice Requires="x14">
            <control shapeId="1307659" r:id="rId14" name="Option Button 11">
              <controlPr defaultSize="0" autoFill="0" autoLine="0" autoPict="0">
                <anchor moveWithCells="1">
                  <from>
                    <xdr:col>14</xdr:col>
                    <xdr:colOff>68580</xdr:colOff>
                    <xdr:row>13</xdr:row>
                    <xdr:rowOff>114300</xdr:rowOff>
                  </from>
                  <to>
                    <xdr:col>14</xdr:col>
                    <xdr:colOff>297180</xdr:colOff>
                    <xdr:row>13</xdr:row>
                    <xdr:rowOff>251460</xdr:rowOff>
                  </to>
                </anchor>
              </controlPr>
            </control>
          </mc:Choice>
        </mc:AlternateContent>
        <mc:AlternateContent xmlns:mc="http://schemas.openxmlformats.org/markup-compatibility/2006">
          <mc:Choice Requires="x14">
            <control shapeId="1307660" r:id="rId15" name="Option Button 12">
              <controlPr defaultSize="0" autoFill="0" autoLine="0" autoPict="0">
                <anchor moveWithCells="1">
                  <from>
                    <xdr:col>16</xdr:col>
                    <xdr:colOff>68580</xdr:colOff>
                    <xdr:row>13</xdr:row>
                    <xdr:rowOff>114300</xdr:rowOff>
                  </from>
                  <to>
                    <xdr:col>16</xdr:col>
                    <xdr:colOff>297180</xdr:colOff>
                    <xdr:row>13</xdr:row>
                    <xdr:rowOff>251460</xdr:rowOff>
                  </to>
                </anchor>
              </controlPr>
            </control>
          </mc:Choice>
        </mc:AlternateContent>
        <mc:AlternateContent xmlns:mc="http://schemas.openxmlformats.org/markup-compatibility/2006">
          <mc:Choice Requires="x14">
            <control shapeId="1307661" r:id="rId16" name="Group Box 13">
              <controlPr defaultSize="0" print="0" autoFill="0" autoPict="0">
                <anchor moveWithCells="1">
                  <from>
                    <xdr:col>7</xdr:col>
                    <xdr:colOff>53340</xdr:colOff>
                    <xdr:row>14</xdr:row>
                    <xdr:rowOff>83820</xdr:rowOff>
                  </from>
                  <to>
                    <xdr:col>18</xdr:col>
                    <xdr:colOff>114300</xdr:colOff>
                    <xdr:row>14</xdr:row>
                    <xdr:rowOff>281940</xdr:rowOff>
                  </to>
                </anchor>
              </controlPr>
            </control>
          </mc:Choice>
        </mc:AlternateContent>
        <mc:AlternateContent xmlns:mc="http://schemas.openxmlformats.org/markup-compatibility/2006">
          <mc:Choice Requires="x14">
            <control shapeId="1307662" r:id="rId17" name="Option Button 14">
              <controlPr defaultSize="0" autoFill="0" autoLine="0" autoPict="0">
                <anchor moveWithCells="1">
                  <from>
                    <xdr:col>8</xdr:col>
                    <xdr:colOff>68580</xdr:colOff>
                    <xdr:row>14</xdr:row>
                    <xdr:rowOff>121920</xdr:rowOff>
                  </from>
                  <to>
                    <xdr:col>8</xdr:col>
                    <xdr:colOff>297180</xdr:colOff>
                    <xdr:row>14</xdr:row>
                    <xdr:rowOff>243840</xdr:rowOff>
                  </to>
                </anchor>
              </controlPr>
            </control>
          </mc:Choice>
        </mc:AlternateContent>
        <mc:AlternateContent xmlns:mc="http://schemas.openxmlformats.org/markup-compatibility/2006">
          <mc:Choice Requires="x14">
            <control shapeId="1307663" r:id="rId18" name="Option Button 15">
              <controlPr defaultSize="0" autoFill="0" autoLine="0" autoPict="0">
                <anchor moveWithCells="1">
                  <from>
                    <xdr:col>10</xdr:col>
                    <xdr:colOff>68580</xdr:colOff>
                    <xdr:row>14</xdr:row>
                    <xdr:rowOff>121920</xdr:rowOff>
                  </from>
                  <to>
                    <xdr:col>10</xdr:col>
                    <xdr:colOff>297180</xdr:colOff>
                    <xdr:row>14</xdr:row>
                    <xdr:rowOff>243840</xdr:rowOff>
                  </to>
                </anchor>
              </controlPr>
            </control>
          </mc:Choice>
        </mc:AlternateContent>
        <mc:AlternateContent xmlns:mc="http://schemas.openxmlformats.org/markup-compatibility/2006">
          <mc:Choice Requires="x14">
            <control shapeId="1307664" r:id="rId19" name="Option Button 16">
              <controlPr defaultSize="0" autoFill="0" autoLine="0" autoPict="0">
                <anchor moveWithCells="1">
                  <from>
                    <xdr:col>12</xdr:col>
                    <xdr:colOff>68580</xdr:colOff>
                    <xdr:row>14</xdr:row>
                    <xdr:rowOff>121920</xdr:rowOff>
                  </from>
                  <to>
                    <xdr:col>12</xdr:col>
                    <xdr:colOff>297180</xdr:colOff>
                    <xdr:row>14</xdr:row>
                    <xdr:rowOff>243840</xdr:rowOff>
                  </to>
                </anchor>
              </controlPr>
            </control>
          </mc:Choice>
        </mc:AlternateContent>
        <mc:AlternateContent xmlns:mc="http://schemas.openxmlformats.org/markup-compatibility/2006">
          <mc:Choice Requires="x14">
            <control shapeId="1307665" r:id="rId20" name="Option Button 17">
              <controlPr defaultSize="0" autoFill="0" autoLine="0" autoPict="0">
                <anchor moveWithCells="1">
                  <from>
                    <xdr:col>14</xdr:col>
                    <xdr:colOff>68580</xdr:colOff>
                    <xdr:row>14</xdr:row>
                    <xdr:rowOff>121920</xdr:rowOff>
                  </from>
                  <to>
                    <xdr:col>14</xdr:col>
                    <xdr:colOff>297180</xdr:colOff>
                    <xdr:row>14</xdr:row>
                    <xdr:rowOff>243840</xdr:rowOff>
                  </to>
                </anchor>
              </controlPr>
            </control>
          </mc:Choice>
        </mc:AlternateContent>
        <mc:AlternateContent xmlns:mc="http://schemas.openxmlformats.org/markup-compatibility/2006">
          <mc:Choice Requires="x14">
            <control shapeId="1307666" r:id="rId21" name="Option Button 18">
              <controlPr defaultSize="0" autoFill="0" autoLine="0" autoPict="0">
                <anchor moveWithCells="1">
                  <from>
                    <xdr:col>16</xdr:col>
                    <xdr:colOff>68580</xdr:colOff>
                    <xdr:row>14</xdr:row>
                    <xdr:rowOff>121920</xdr:rowOff>
                  </from>
                  <to>
                    <xdr:col>16</xdr:col>
                    <xdr:colOff>297180</xdr:colOff>
                    <xdr:row>14</xdr:row>
                    <xdr:rowOff>243840</xdr:rowOff>
                  </to>
                </anchor>
              </controlPr>
            </control>
          </mc:Choice>
        </mc:AlternateContent>
        <mc:AlternateContent xmlns:mc="http://schemas.openxmlformats.org/markup-compatibility/2006">
          <mc:Choice Requires="x14">
            <control shapeId="1307667" r:id="rId22" name="Group Box 19">
              <controlPr defaultSize="0" print="0" autoFill="0" autoPict="0">
                <anchor moveWithCells="1">
                  <from>
                    <xdr:col>7</xdr:col>
                    <xdr:colOff>45720</xdr:colOff>
                    <xdr:row>11</xdr:row>
                    <xdr:rowOff>68580</xdr:rowOff>
                  </from>
                  <to>
                    <xdr:col>18</xdr:col>
                    <xdr:colOff>114300</xdr:colOff>
                    <xdr:row>11</xdr:row>
                    <xdr:rowOff>266700</xdr:rowOff>
                  </to>
                </anchor>
              </controlPr>
            </control>
          </mc:Choice>
        </mc:AlternateContent>
        <mc:AlternateContent xmlns:mc="http://schemas.openxmlformats.org/markup-compatibility/2006">
          <mc:Choice Requires="x14">
            <control shapeId="1307668" r:id="rId23" name="Option Button 20">
              <controlPr defaultSize="0" autoFill="0" autoLine="0" autoPict="0">
                <anchor moveWithCells="1">
                  <from>
                    <xdr:col>8</xdr:col>
                    <xdr:colOff>60960</xdr:colOff>
                    <xdr:row>11</xdr:row>
                    <xdr:rowOff>99060</xdr:rowOff>
                  </from>
                  <to>
                    <xdr:col>8</xdr:col>
                    <xdr:colOff>289560</xdr:colOff>
                    <xdr:row>11</xdr:row>
                    <xdr:rowOff>236220</xdr:rowOff>
                  </to>
                </anchor>
              </controlPr>
            </control>
          </mc:Choice>
        </mc:AlternateContent>
        <mc:AlternateContent xmlns:mc="http://schemas.openxmlformats.org/markup-compatibility/2006">
          <mc:Choice Requires="x14">
            <control shapeId="1307669" r:id="rId24" name="Option Button 21">
              <controlPr defaultSize="0" autoFill="0" autoLine="0" autoPict="0">
                <anchor moveWithCells="1">
                  <from>
                    <xdr:col>10</xdr:col>
                    <xdr:colOff>60960</xdr:colOff>
                    <xdr:row>11</xdr:row>
                    <xdr:rowOff>99060</xdr:rowOff>
                  </from>
                  <to>
                    <xdr:col>10</xdr:col>
                    <xdr:colOff>289560</xdr:colOff>
                    <xdr:row>11</xdr:row>
                    <xdr:rowOff>236220</xdr:rowOff>
                  </to>
                </anchor>
              </controlPr>
            </control>
          </mc:Choice>
        </mc:AlternateContent>
        <mc:AlternateContent xmlns:mc="http://schemas.openxmlformats.org/markup-compatibility/2006">
          <mc:Choice Requires="x14">
            <control shapeId="1307670" r:id="rId25" name="Option Button 22">
              <controlPr defaultSize="0" autoFill="0" autoLine="0" autoPict="0">
                <anchor moveWithCells="1">
                  <from>
                    <xdr:col>12</xdr:col>
                    <xdr:colOff>68580</xdr:colOff>
                    <xdr:row>11</xdr:row>
                    <xdr:rowOff>99060</xdr:rowOff>
                  </from>
                  <to>
                    <xdr:col>12</xdr:col>
                    <xdr:colOff>289560</xdr:colOff>
                    <xdr:row>11</xdr:row>
                    <xdr:rowOff>236220</xdr:rowOff>
                  </to>
                </anchor>
              </controlPr>
            </control>
          </mc:Choice>
        </mc:AlternateContent>
        <mc:AlternateContent xmlns:mc="http://schemas.openxmlformats.org/markup-compatibility/2006">
          <mc:Choice Requires="x14">
            <control shapeId="1307671" r:id="rId26" name="Option Button 23">
              <controlPr defaultSize="0" autoFill="0" autoLine="0" autoPict="0">
                <anchor moveWithCells="1">
                  <from>
                    <xdr:col>14</xdr:col>
                    <xdr:colOff>68580</xdr:colOff>
                    <xdr:row>11</xdr:row>
                    <xdr:rowOff>99060</xdr:rowOff>
                  </from>
                  <to>
                    <xdr:col>14</xdr:col>
                    <xdr:colOff>289560</xdr:colOff>
                    <xdr:row>11</xdr:row>
                    <xdr:rowOff>236220</xdr:rowOff>
                  </to>
                </anchor>
              </controlPr>
            </control>
          </mc:Choice>
        </mc:AlternateContent>
        <mc:AlternateContent xmlns:mc="http://schemas.openxmlformats.org/markup-compatibility/2006">
          <mc:Choice Requires="x14">
            <control shapeId="1307672" r:id="rId27" name="Option Button 24">
              <controlPr defaultSize="0" autoFill="0" autoLine="0" autoPict="0">
                <anchor moveWithCells="1">
                  <from>
                    <xdr:col>16</xdr:col>
                    <xdr:colOff>68580</xdr:colOff>
                    <xdr:row>11</xdr:row>
                    <xdr:rowOff>99060</xdr:rowOff>
                  </from>
                  <to>
                    <xdr:col>16</xdr:col>
                    <xdr:colOff>289560</xdr:colOff>
                    <xdr:row>11</xdr:row>
                    <xdr:rowOff>236220</xdr:rowOff>
                  </to>
                </anchor>
              </controlPr>
            </control>
          </mc:Choice>
        </mc:AlternateContent>
        <mc:AlternateContent xmlns:mc="http://schemas.openxmlformats.org/markup-compatibility/2006">
          <mc:Choice Requires="x14">
            <control shapeId="1307673" r:id="rId28" name="Group Box 25">
              <controlPr defaultSize="0" print="0" autoFill="0" autoPict="0">
                <anchor moveWithCells="1">
                  <from>
                    <xdr:col>22</xdr:col>
                    <xdr:colOff>0</xdr:colOff>
                    <xdr:row>11</xdr:row>
                    <xdr:rowOff>228600</xdr:rowOff>
                  </from>
                  <to>
                    <xdr:col>35</xdr:col>
                    <xdr:colOff>266700</xdr:colOff>
                    <xdr:row>12</xdr:row>
                    <xdr:rowOff>45720</xdr:rowOff>
                  </to>
                </anchor>
              </controlPr>
            </control>
          </mc:Choice>
        </mc:AlternateContent>
        <mc:AlternateContent xmlns:mc="http://schemas.openxmlformats.org/markup-compatibility/2006">
          <mc:Choice Requires="x14">
            <control shapeId="1307674" r:id="rId29" name="Group Box 26">
              <controlPr defaultSize="0" print="0" autoFill="0" autoPict="0">
                <anchor moveWithCells="1">
                  <from>
                    <xdr:col>7</xdr:col>
                    <xdr:colOff>53340</xdr:colOff>
                    <xdr:row>15</xdr:row>
                    <xdr:rowOff>83820</xdr:rowOff>
                  </from>
                  <to>
                    <xdr:col>18</xdr:col>
                    <xdr:colOff>114300</xdr:colOff>
                    <xdr:row>15</xdr:row>
                    <xdr:rowOff>281940</xdr:rowOff>
                  </to>
                </anchor>
              </controlPr>
            </control>
          </mc:Choice>
        </mc:AlternateContent>
        <mc:AlternateContent xmlns:mc="http://schemas.openxmlformats.org/markup-compatibility/2006">
          <mc:Choice Requires="x14">
            <control shapeId="1307675" r:id="rId30" name="Option Button 27">
              <controlPr defaultSize="0" autoFill="0" autoLine="0" autoPict="0">
                <anchor moveWithCells="1">
                  <from>
                    <xdr:col>8</xdr:col>
                    <xdr:colOff>68580</xdr:colOff>
                    <xdr:row>15</xdr:row>
                    <xdr:rowOff>121920</xdr:rowOff>
                  </from>
                  <to>
                    <xdr:col>8</xdr:col>
                    <xdr:colOff>297180</xdr:colOff>
                    <xdr:row>15</xdr:row>
                    <xdr:rowOff>243840</xdr:rowOff>
                  </to>
                </anchor>
              </controlPr>
            </control>
          </mc:Choice>
        </mc:AlternateContent>
        <mc:AlternateContent xmlns:mc="http://schemas.openxmlformats.org/markup-compatibility/2006">
          <mc:Choice Requires="x14">
            <control shapeId="1307676" r:id="rId31" name="Option Button 28">
              <controlPr defaultSize="0" autoFill="0" autoLine="0" autoPict="0">
                <anchor moveWithCells="1">
                  <from>
                    <xdr:col>10</xdr:col>
                    <xdr:colOff>68580</xdr:colOff>
                    <xdr:row>15</xdr:row>
                    <xdr:rowOff>121920</xdr:rowOff>
                  </from>
                  <to>
                    <xdr:col>10</xdr:col>
                    <xdr:colOff>297180</xdr:colOff>
                    <xdr:row>15</xdr:row>
                    <xdr:rowOff>243840</xdr:rowOff>
                  </to>
                </anchor>
              </controlPr>
            </control>
          </mc:Choice>
        </mc:AlternateContent>
        <mc:AlternateContent xmlns:mc="http://schemas.openxmlformats.org/markup-compatibility/2006">
          <mc:Choice Requires="x14">
            <control shapeId="1307677" r:id="rId32" name="Option Button 29">
              <controlPr defaultSize="0" autoFill="0" autoLine="0" autoPict="0">
                <anchor moveWithCells="1">
                  <from>
                    <xdr:col>12</xdr:col>
                    <xdr:colOff>68580</xdr:colOff>
                    <xdr:row>15</xdr:row>
                    <xdr:rowOff>121920</xdr:rowOff>
                  </from>
                  <to>
                    <xdr:col>12</xdr:col>
                    <xdr:colOff>297180</xdr:colOff>
                    <xdr:row>15</xdr:row>
                    <xdr:rowOff>243840</xdr:rowOff>
                  </to>
                </anchor>
              </controlPr>
            </control>
          </mc:Choice>
        </mc:AlternateContent>
        <mc:AlternateContent xmlns:mc="http://schemas.openxmlformats.org/markup-compatibility/2006">
          <mc:Choice Requires="x14">
            <control shapeId="1307678" r:id="rId33" name="Option Button 30">
              <controlPr defaultSize="0" autoFill="0" autoLine="0" autoPict="0">
                <anchor moveWithCells="1">
                  <from>
                    <xdr:col>14</xdr:col>
                    <xdr:colOff>68580</xdr:colOff>
                    <xdr:row>15</xdr:row>
                    <xdr:rowOff>121920</xdr:rowOff>
                  </from>
                  <to>
                    <xdr:col>14</xdr:col>
                    <xdr:colOff>297180</xdr:colOff>
                    <xdr:row>15</xdr:row>
                    <xdr:rowOff>243840</xdr:rowOff>
                  </to>
                </anchor>
              </controlPr>
            </control>
          </mc:Choice>
        </mc:AlternateContent>
        <mc:AlternateContent xmlns:mc="http://schemas.openxmlformats.org/markup-compatibility/2006">
          <mc:Choice Requires="x14">
            <control shapeId="1307679" r:id="rId34" name="Option Button 31">
              <controlPr defaultSize="0" autoFill="0" autoLine="0" autoPict="0">
                <anchor moveWithCells="1">
                  <from>
                    <xdr:col>16</xdr:col>
                    <xdr:colOff>68580</xdr:colOff>
                    <xdr:row>15</xdr:row>
                    <xdr:rowOff>121920</xdr:rowOff>
                  </from>
                  <to>
                    <xdr:col>16</xdr:col>
                    <xdr:colOff>297180</xdr:colOff>
                    <xdr:row>15</xdr:row>
                    <xdr:rowOff>243840</xdr:rowOff>
                  </to>
                </anchor>
              </controlPr>
            </control>
          </mc:Choice>
        </mc:AlternateContent>
        <mc:AlternateContent xmlns:mc="http://schemas.openxmlformats.org/markup-compatibility/2006">
          <mc:Choice Requires="x14">
            <control shapeId="1307680" r:id="rId35" name="Group Box 32">
              <controlPr defaultSize="0" print="0" autoFill="0" autoPict="0">
                <anchor moveWithCells="1">
                  <from>
                    <xdr:col>7</xdr:col>
                    <xdr:colOff>53340</xdr:colOff>
                    <xdr:row>16</xdr:row>
                    <xdr:rowOff>83820</xdr:rowOff>
                  </from>
                  <to>
                    <xdr:col>18</xdr:col>
                    <xdr:colOff>114300</xdr:colOff>
                    <xdr:row>16</xdr:row>
                    <xdr:rowOff>274320</xdr:rowOff>
                  </to>
                </anchor>
              </controlPr>
            </control>
          </mc:Choice>
        </mc:AlternateContent>
        <mc:AlternateContent xmlns:mc="http://schemas.openxmlformats.org/markup-compatibility/2006">
          <mc:Choice Requires="x14">
            <control shapeId="1307681" r:id="rId36" name="Option Button 33">
              <controlPr defaultSize="0" autoFill="0" autoLine="0" autoPict="0">
                <anchor moveWithCells="1">
                  <from>
                    <xdr:col>8</xdr:col>
                    <xdr:colOff>68580</xdr:colOff>
                    <xdr:row>16</xdr:row>
                    <xdr:rowOff>114300</xdr:rowOff>
                  </from>
                  <to>
                    <xdr:col>8</xdr:col>
                    <xdr:colOff>297180</xdr:colOff>
                    <xdr:row>16</xdr:row>
                    <xdr:rowOff>243840</xdr:rowOff>
                  </to>
                </anchor>
              </controlPr>
            </control>
          </mc:Choice>
        </mc:AlternateContent>
        <mc:AlternateContent xmlns:mc="http://schemas.openxmlformats.org/markup-compatibility/2006">
          <mc:Choice Requires="x14">
            <control shapeId="1307682" r:id="rId37" name="Option Button 34">
              <controlPr defaultSize="0" autoFill="0" autoLine="0" autoPict="0">
                <anchor moveWithCells="1">
                  <from>
                    <xdr:col>10</xdr:col>
                    <xdr:colOff>68580</xdr:colOff>
                    <xdr:row>16</xdr:row>
                    <xdr:rowOff>114300</xdr:rowOff>
                  </from>
                  <to>
                    <xdr:col>10</xdr:col>
                    <xdr:colOff>297180</xdr:colOff>
                    <xdr:row>16</xdr:row>
                    <xdr:rowOff>243840</xdr:rowOff>
                  </to>
                </anchor>
              </controlPr>
            </control>
          </mc:Choice>
        </mc:AlternateContent>
        <mc:AlternateContent xmlns:mc="http://schemas.openxmlformats.org/markup-compatibility/2006">
          <mc:Choice Requires="x14">
            <control shapeId="1307683" r:id="rId38" name="Option Button 35">
              <controlPr defaultSize="0" autoFill="0" autoLine="0" autoPict="0">
                <anchor moveWithCells="1">
                  <from>
                    <xdr:col>12</xdr:col>
                    <xdr:colOff>68580</xdr:colOff>
                    <xdr:row>16</xdr:row>
                    <xdr:rowOff>114300</xdr:rowOff>
                  </from>
                  <to>
                    <xdr:col>12</xdr:col>
                    <xdr:colOff>297180</xdr:colOff>
                    <xdr:row>16</xdr:row>
                    <xdr:rowOff>243840</xdr:rowOff>
                  </to>
                </anchor>
              </controlPr>
            </control>
          </mc:Choice>
        </mc:AlternateContent>
        <mc:AlternateContent xmlns:mc="http://schemas.openxmlformats.org/markup-compatibility/2006">
          <mc:Choice Requires="x14">
            <control shapeId="1307684" r:id="rId39" name="Option Button 36">
              <controlPr defaultSize="0" autoFill="0" autoLine="0" autoPict="0">
                <anchor moveWithCells="1">
                  <from>
                    <xdr:col>14</xdr:col>
                    <xdr:colOff>68580</xdr:colOff>
                    <xdr:row>16</xdr:row>
                    <xdr:rowOff>114300</xdr:rowOff>
                  </from>
                  <to>
                    <xdr:col>14</xdr:col>
                    <xdr:colOff>297180</xdr:colOff>
                    <xdr:row>16</xdr:row>
                    <xdr:rowOff>243840</xdr:rowOff>
                  </to>
                </anchor>
              </controlPr>
            </control>
          </mc:Choice>
        </mc:AlternateContent>
        <mc:AlternateContent xmlns:mc="http://schemas.openxmlformats.org/markup-compatibility/2006">
          <mc:Choice Requires="x14">
            <control shapeId="1307685" r:id="rId40" name="Option Button 37">
              <controlPr defaultSize="0" autoFill="0" autoLine="0" autoPict="0">
                <anchor moveWithCells="1">
                  <from>
                    <xdr:col>16</xdr:col>
                    <xdr:colOff>68580</xdr:colOff>
                    <xdr:row>16</xdr:row>
                    <xdr:rowOff>114300</xdr:rowOff>
                  </from>
                  <to>
                    <xdr:col>16</xdr:col>
                    <xdr:colOff>297180</xdr:colOff>
                    <xdr:row>16</xdr:row>
                    <xdr:rowOff>243840</xdr:rowOff>
                  </to>
                </anchor>
              </controlPr>
            </control>
          </mc:Choice>
        </mc:AlternateContent>
        <mc:AlternateContent xmlns:mc="http://schemas.openxmlformats.org/markup-compatibility/2006">
          <mc:Choice Requires="x14">
            <control shapeId="1307686" r:id="rId41" name="Group Box 38">
              <controlPr defaultSize="0" print="0" autoFill="0" autoPict="0">
                <anchor moveWithCells="1">
                  <from>
                    <xdr:col>7</xdr:col>
                    <xdr:colOff>53340</xdr:colOff>
                    <xdr:row>17</xdr:row>
                    <xdr:rowOff>76200</xdr:rowOff>
                  </from>
                  <to>
                    <xdr:col>18</xdr:col>
                    <xdr:colOff>114300</xdr:colOff>
                    <xdr:row>17</xdr:row>
                    <xdr:rowOff>274320</xdr:rowOff>
                  </to>
                </anchor>
              </controlPr>
            </control>
          </mc:Choice>
        </mc:AlternateContent>
        <mc:AlternateContent xmlns:mc="http://schemas.openxmlformats.org/markup-compatibility/2006">
          <mc:Choice Requires="x14">
            <control shapeId="1307687" r:id="rId42" name="Option Button 39">
              <controlPr defaultSize="0" autoFill="0" autoLine="0" autoPict="0">
                <anchor moveWithCells="1">
                  <from>
                    <xdr:col>8</xdr:col>
                    <xdr:colOff>68580</xdr:colOff>
                    <xdr:row>17</xdr:row>
                    <xdr:rowOff>114300</xdr:rowOff>
                  </from>
                  <to>
                    <xdr:col>8</xdr:col>
                    <xdr:colOff>297180</xdr:colOff>
                    <xdr:row>17</xdr:row>
                    <xdr:rowOff>236220</xdr:rowOff>
                  </to>
                </anchor>
              </controlPr>
            </control>
          </mc:Choice>
        </mc:AlternateContent>
        <mc:AlternateContent xmlns:mc="http://schemas.openxmlformats.org/markup-compatibility/2006">
          <mc:Choice Requires="x14">
            <control shapeId="1307688" r:id="rId43" name="Option Button 40">
              <controlPr defaultSize="0" autoFill="0" autoLine="0" autoPict="0">
                <anchor moveWithCells="1">
                  <from>
                    <xdr:col>10</xdr:col>
                    <xdr:colOff>68580</xdr:colOff>
                    <xdr:row>17</xdr:row>
                    <xdr:rowOff>114300</xdr:rowOff>
                  </from>
                  <to>
                    <xdr:col>10</xdr:col>
                    <xdr:colOff>297180</xdr:colOff>
                    <xdr:row>17</xdr:row>
                    <xdr:rowOff>236220</xdr:rowOff>
                  </to>
                </anchor>
              </controlPr>
            </control>
          </mc:Choice>
        </mc:AlternateContent>
        <mc:AlternateContent xmlns:mc="http://schemas.openxmlformats.org/markup-compatibility/2006">
          <mc:Choice Requires="x14">
            <control shapeId="1307689" r:id="rId44" name="Option Button 41">
              <controlPr defaultSize="0" autoFill="0" autoLine="0" autoPict="0">
                <anchor moveWithCells="1">
                  <from>
                    <xdr:col>12</xdr:col>
                    <xdr:colOff>68580</xdr:colOff>
                    <xdr:row>17</xdr:row>
                    <xdr:rowOff>114300</xdr:rowOff>
                  </from>
                  <to>
                    <xdr:col>12</xdr:col>
                    <xdr:colOff>297180</xdr:colOff>
                    <xdr:row>17</xdr:row>
                    <xdr:rowOff>236220</xdr:rowOff>
                  </to>
                </anchor>
              </controlPr>
            </control>
          </mc:Choice>
        </mc:AlternateContent>
        <mc:AlternateContent xmlns:mc="http://schemas.openxmlformats.org/markup-compatibility/2006">
          <mc:Choice Requires="x14">
            <control shapeId="1307690" r:id="rId45" name="Option Button 42">
              <controlPr defaultSize="0" autoFill="0" autoLine="0" autoPict="0">
                <anchor moveWithCells="1">
                  <from>
                    <xdr:col>14</xdr:col>
                    <xdr:colOff>68580</xdr:colOff>
                    <xdr:row>17</xdr:row>
                    <xdr:rowOff>114300</xdr:rowOff>
                  </from>
                  <to>
                    <xdr:col>14</xdr:col>
                    <xdr:colOff>297180</xdr:colOff>
                    <xdr:row>17</xdr:row>
                    <xdr:rowOff>236220</xdr:rowOff>
                  </to>
                </anchor>
              </controlPr>
            </control>
          </mc:Choice>
        </mc:AlternateContent>
        <mc:AlternateContent xmlns:mc="http://schemas.openxmlformats.org/markup-compatibility/2006">
          <mc:Choice Requires="x14">
            <control shapeId="1307691" r:id="rId46" name="Option Button 43">
              <controlPr defaultSize="0" autoFill="0" autoLine="0" autoPict="0">
                <anchor moveWithCells="1">
                  <from>
                    <xdr:col>16</xdr:col>
                    <xdr:colOff>68580</xdr:colOff>
                    <xdr:row>17</xdr:row>
                    <xdr:rowOff>114300</xdr:rowOff>
                  </from>
                  <to>
                    <xdr:col>16</xdr:col>
                    <xdr:colOff>297180</xdr:colOff>
                    <xdr:row>17</xdr:row>
                    <xdr:rowOff>236220</xdr:rowOff>
                  </to>
                </anchor>
              </controlPr>
            </control>
          </mc:Choice>
        </mc:AlternateContent>
        <mc:AlternateContent xmlns:mc="http://schemas.openxmlformats.org/markup-compatibility/2006">
          <mc:Choice Requires="x14">
            <control shapeId="1307692" r:id="rId47" name="Group Box 44">
              <controlPr defaultSize="0" print="0" autoFill="0" autoPict="0">
                <anchor moveWithCells="1">
                  <from>
                    <xdr:col>7</xdr:col>
                    <xdr:colOff>53340</xdr:colOff>
                    <xdr:row>18</xdr:row>
                    <xdr:rowOff>76200</xdr:rowOff>
                  </from>
                  <to>
                    <xdr:col>18</xdr:col>
                    <xdr:colOff>114300</xdr:colOff>
                    <xdr:row>18</xdr:row>
                    <xdr:rowOff>274320</xdr:rowOff>
                  </to>
                </anchor>
              </controlPr>
            </control>
          </mc:Choice>
        </mc:AlternateContent>
        <mc:AlternateContent xmlns:mc="http://schemas.openxmlformats.org/markup-compatibility/2006">
          <mc:Choice Requires="x14">
            <control shapeId="1307693" r:id="rId48" name="Option Button 45">
              <controlPr defaultSize="0" autoFill="0" autoLine="0" autoPict="0">
                <anchor moveWithCells="1">
                  <from>
                    <xdr:col>8</xdr:col>
                    <xdr:colOff>68580</xdr:colOff>
                    <xdr:row>18</xdr:row>
                    <xdr:rowOff>114300</xdr:rowOff>
                  </from>
                  <to>
                    <xdr:col>8</xdr:col>
                    <xdr:colOff>297180</xdr:colOff>
                    <xdr:row>18</xdr:row>
                    <xdr:rowOff>236220</xdr:rowOff>
                  </to>
                </anchor>
              </controlPr>
            </control>
          </mc:Choice>
        </mc:AlternateContent>
        <mc:AlternateContent xmlns:mc="http://schemas.openxmlformats.org/markup-compatibility/2006">
          <mc:Choice Requires="x14">
            <control shapeId="1307694" r:id="rId49" name="Option Button 46">
              <controlPr defaultSize="0" autoFill="0" autoLine="0" autoPict="0">
                <anchor moveWithCells="1">
                  <from>
                    <xdr:col>10</xdr:col>
                    <xdr:colOff>68580</xdr:colOff>
                    <xdr:row>18</xdr:row>
                    <xdr:rowOff>114300</xdr:rowOff>
                  </from>
                  <to>
                    <xdr:col>10</xdr:col>
                    <xdr:colOff>297180</xdr:colOff>
                    <xdr:row>18</xdr:row>
                    <xdr:rowOff>236220</xdr:rowOff>
                  </to>
                </anchor>
              </controlPr>
            </control>
          </mc:Choice>
        </mc:AlternateContent>
        <mc:AlternateContent xmlns:mc="http://schemas.openxmlformats.org/markup-compatibility/2006">
          <mc:Choice Requires="x14">
            <control shapeId="1307695" r:id="rId50" name="Option Button 47">
              <controlPr defaultSize="0" autoFill="0" autoLine="0" autoPict="0">
                <anchor moveWithCells="1">
                  <from>
                    <xdr:col>12</xdr:col>
                    <xdr:colOff>68580</xdr:colOff>
                    <xdr:row>18</xdr:row>
                    <xdr:rowOff>114300</xdr:rowOff>
                  </from>
                  <to>
                    <xdr:col>12</xdr:col>
                    <xdr:colOff>297180</xdr:colOff>
                    <xdr:row>18</xdr:row>
                    <xdr:rowOff>236220</xdr:rowOff>
                  </to>
                </anchor>
              </controlPr>
            </control>
          </mc:Choice>
        </mc:AlternateContent>
        <mc:AlternateContent xmlns:mc="http://schemas.openxmlformats.org/markup-compatibility/2006">
          <mc:Choice Requires="x14">
            <control shapeId="1307696" r:id="rId51" name="Option Button 48">
              <controlPr defaultSize="0" autoFill="0" autoLine="0" autoPict="0">
                <anchor moveWithCells="1">
                  <from>
                    <xdr:col>14</xdr:col>
                    <xdr:colOff>68580</xdr:colOff>
                    <xdr:row>18</xdr:row>
                    <xdr:rowOff>114300</xdr:rowOff>
                  </from>
                  <to>
                    <xdr:col>14</xdr:col>
                    <xdr:colOff>297180</xdr:colOff>
                    <xdr:row>18</xdr:row>
                    <xdr:rowOff>236220</xdr:rowOff>
                  </to>
                </anchor>
              </controlPr>
            </control>
          </mc:Choice>
        </mc:AlternateContent>
        <mc:AlternateContent xmlns:mc="http://schemas.openxmlformats.org/markup-compatibility/2006">
          <mc:Choice Requires="x14">
            <control shapeId="1307697" r:id="rId52" name="Option Button 49">
              <controlPr defaultSize="0" autoFill="0" autoLine="0" autoPict="0">
                <anchor moveWithCells="1">
                  <from>
                    <xdr:col>16</xdr:col>
                    <xdr:colOff>68580</xdr:colOff>
                    <xdr:row>18</xdr:row>
                    <xdr:rowOff>114300</xdr:rowOff>
                  </from>
                  <to>
                    <xdr:col>16</xdr:col>
                    <xdr:colOff>297180</xdr:colOff>
                    <xdr:row>18</xdr:row>
                    <xdr:rowOff>236220</xdr:rowOff>
                  </to>
                </anchor>
              </controlPr>
            </control>
          </mc:Choice>
        </mc:AlternateContent>
        <mc:AlternateContent xmlns:mc="http://schemas.openxmlformats.org/markup-compatibility/2006">
          <mc:Choice Requires="x14">
            <control shapeId="1307698" r:id="rId53" name="Group Box 50">
              <controlPr defaultSize="0" print="0" autoFill="0" autoPict="0">
                <anchor moveWithCells="1">
                  <from>
                    <xdr:col>7</xdr:col>
                    <xdr:colOff>53340</xdr:colOff>
                    <xdr:row>19</xdr:row>
                    <xdr:rowOff>76200</xdr:rowOff>
                  </from>
                  <to>
                    <xdr:col>18</xdr:col>
                    <xdr:colOff>114300</xdr:colOff>
                    <xdr:row>19</xdr:row>
                    <xdr:rowOff>266700</xdr:rowOff>
                  </to>
                </anchor>
              </controlPr>
            </control>
          </mc:Choice>
        </mc:AlternateContent>
        <mc:AlternateContent xmlns:mc="http://schemas.openxmlformats.org/markup-compatibility/2006">
          <mc:Choice Requires="x14">
            <control shapeId="1307699" r:id="rId54" name="Option Button 51">
              <controlPr defaultSize="0" autoFill="0" autoLine="0" autoPict="0">
                <anchor moveWithCells="1">
                  <from>
                    <xdr:col>8</xdr:col>
                    <xdr:colOff>68580</xdr:colOff>
                    <xdr:row>19</xdr:row>
                    <xdr:rowOff>106680</xdr:rowOff>
                  </from>
                  <to>
                    <xdr:col>8</xdr:col>
                    <xdr:colOff>297180</xdr:colOff>
                    <xdr:row>19</xdr:row>
                    <xdr:rowOff>236220</xdr:rowOff>
                  </to>
                </anchor>
              </controlPr>
            </control>
          </mc:Choice>
        </mc:AlternateContent>
        <mc:AlternateContent xmlns:mc="http://schemas.openxmlformats.org/markup-compatibility/2006">
          <mc:Choice Requires="x14">
            <control shapeId="1307700" r:id="rId55" name="Option Button 52">
              <controlPr defaultSize="0" autoFill="0" autoLine="0" autoPict="0">
                <anchor moveWithCells="1">
                  <from>
                    <xdr:col>10</xdr:col>
                    <xdr:colOff>68580</xdr:colOff>
                    <xdr:row>19</xdr:row>
                    <xdr:rowOff>106680</xdr:rowOff>
                  </from>
                  <to>
                    <xdr:col>10</xdr:col>
                    <xdr:colOff>297180</xdr:colOff>
                    <xdr:row>19</xdr:row>
                    <xdr:rowOff>236220</xdr:rowOff>
                  </to>
                </anchor>
              </controlPr>
            </control>
          </mc:Choice>
        </mc:AlternateContent>
        <mc:AlternateContent xmlns:mc="http://schemas.openxmlformats.org/markup-compatibility/2006">
          <mc:Choice Requires="x14">
            <control shapeId="1307701" r:id="rId56" name="Option Button 53">
              <controlPr defaultSize="0" autoFill="0" autoLine="0" autoPict="0">
                <anchor moveWithCells="1">
                  <from>
                    <xdr:col>12</xdr:col>
                    <xdr:colOff>68580</xdr:colOff>
                    <xdr:row>19</xdr:row>
                    <xdr:rowOff>106680</xdr:rowOff>
                  </from>
                  <to>
                    <xdr:col>12</xdr:col>
                    <xdr:colOff>297180</xdr:colOff>
                    <xdr:row>19</xdr:row>
                    <xdr:rowOff>236220</xdr:rowOff>
                  </to>
                </anchor>
              </controlPr>
            </control>
          </mc:Choice>
        </mc:AlternateContent>
        <mc:AlternateContent xmlns:mc="http://schemas.openxmlformats.org/markup-compatibility/2006">
          <mc:Choice Requires="x14">
            <control shapeId="1307702" r:id="rId57" name="Option Button 54">
              <controlPr defaultSize="0" autoFill="0" autoLine="0" autoPict="0">
                <anchor moveWithCells="1">
                  <from>
                    <xdr:col>14</xdr:col>
                    <xdr:colOff>68580</xdr:colOff>
                    <xdr:row>19</xdr:row>
                    <xdr:rowOff>106680</xdr:rowOff>
                  </from>
                  <to>
                    <xdr:col>14</xdr:col>
                    <xdr:colOff>297180</xdr:colOff>
                    <xdr:row>19</xdr:row>
                    <xdr:rowOff>236220</xdr:rowOff>
                  </to>
                </anchor>
              </controlPr>
            </control>
          </mc:Choice>
        </mc:AlternateContent>
        <mc:AlternateContent xmlns:mc="http://schemas.openxmlformats.org/markup-compatibility/2006">
          <mc:Choice Requires="x14">
            <control shapeId="1307703" r:id="rId58" name="Option Button 55">
              <controlPr defaultSize="0" autoFill="0" autoLine="0" autoPict="0">
                <anchor moveWithCells="1">
                  <from>
                    <xdr:col>16</xdr:col>
                    <xdr:colOff>68580</xdr:colOff>
                    <xdr:row>19</xdr:row>
                    <xdr:rowOff>106680</xdr:rowOff>
                  </from>
                  <to>
                    <xdr:col>16</xdr:col>
                    <xdr:colOff>297180</xdr:colOff>
                    <xdr:row>19</xdr:row>
                    <xdr:rowOff>236220</xdr:rowOff>
                  </to>
                </anchor>
              </controlPr>
            </control>
          </mc:Choice>
        </mc:AlternateContent>
        <mc:AlternateContent xmlns:mc="http://schemas.openxmlformats.org/markup-compatibility/2006">
          <mc:Choice Requires="x14">
            <control shapeId="1307704" r:id="rId59" name="Group Box 56">
              <controlPr defaultSize="0" print="0" autoFill="0" autoPict="0">
                <anchor moveWithCells="1">
                  <from>
                    <xdr:col>7</xdr:col>
                    <xdr:colOff>53340</xdr:colOff>
                    <xdr:row>20</xdr:row>
                    <xdr:rowOff>76200</xdr:rowOff>
                  </from>
                  <to>
                    <xdr:col>18</xdr:col>
                    <xdr:colOff>114300</xdr:colOff>
                    <xdr:row>20</xdr:row>
                    <xdr:rowOff>266700</xdr:rowOff>
                  </to>
                </anchor>
              </controlPr>
            </control>
          </mc:Choice>
        </mc:AlternateContent>
        <mc:AlternateContent xmlns:mc="http://schemas.openxmlformats.org/markup-compatibility/2006">
          <mc:Choice Requires="x14">
            <control shapeId="1307705" r:id="rId60" name="Option Button 57">
              <controlPr defaultSize="0" autoFill="0" autoLine="0" autoPict="0">
                <anchor moveWithCells="1">
                  <from>
                    <xdr:col>8</xdr:col>
                    <xdr:colOff>68580</xdr:colOff>
                    <xdr:row>20</xdr:row>
                    <xdr:rowOff>106680</xdr:rowOff>
                  </from>
                  <to>
                    <xdr:col>8</xdr:col>
                    <xdr:colOff>297180</xdr:colOff>
                    <xdr:row>20</xdr:row>
                    <xdr:rowOff>228600</xdr:rowOff>
                  </to>
                </anchor>
              </controlPr>
            </control>
          </mc:Choice>
        </mc:AlternateContent>
        <mc:AlternateContent xmlns:mc="http://schemas.openxmlformats.org/markup-compatibility/2006">
          <mc:Choice Requires="x14">
            <control shapeId="1307706" r:id="rId61" name="Option Button 58">
              <controlPr defaultSize="0" autoFill="0" autoLine="0" autoPict="0">
                <anchor moveWithCells="1">
                  <from>
                    <xdr:col>10</xdr:col>
                    <xdr:colOff>68580</xdr:colOff>
                    <xdr:row>20</xdr:row>
                    <xdr:rowOff>106680</xdr:rowOff>
                  </from>
                  <to>
                    <xdr:col>10</xdr:col>
                    <xdr:colOff>297180</xdr:colOff>
                    <xdr:row>20</xdr:row>
                    <xdr:rowOff>228600</xdr:rowOff>
                  </to>
                </anchor>
              </controlPr>
            </control>
          </mc:Choice>
        </mc:AlternateContent>
        <mc:AlternateContent xmlns:mc="http://schemas.openxmlformats.org/markup-compatibility/2006">
          <mc:Choice Requires="x14">
            <control shapeId="1307707" r:id="rId62" name="Option Button 59">
              <controlPr defaultSize="0" autoFill="0" autoLine="0" autoPict="0">
                <anchor moveWithCells="1">
                  <from>
                    <xdr:col>12</xdr:col>
                    <xdr:colOff>68580</xdr:colOff>
                    <xdr:row>20</xdr:row>
                    <xdr:rowOff>106680</xdr:rowOff>
                  </from>
                  <to>
                    <xdr:col>12</xdr:col>
                    <xdr:colOff>297180</xdr:colOff>
                    <xdr:row>20</xdr:row>
                    <xdr:rowOff>228600</xdr:rowOff>
                  </to>
                </anchor>
              </controlPr>
            </control>
          </mc:Choice>
        </mc:AlternateContent>
        <mc:AlternateContent xmlns:mc="http://schemas.openxmlformats.org/markup-compatibility/2006">
          <mc:Choice Requires="x14">
            <control shapeId="1307708" r:id="rId63" name="Option Button 60">
              <controlPr defaultSize="0" autoFill="0" autoLine="0" autoPict="0">
                <anchor moveWithCells="1">
                  <from>
                    <xdr:col>14</xdr:col>
                    <xdr:colOff>68580</xdr:colOff>
                    <xdr:row>20</xdr:row>
                    <xdr:rowOff>106680</xdr:rowOff>
                  </from>
                  <to>
                    <xdr:col>14</xdr:col>
                    <xdr:colOff>297180</xdr:colOff>
                    <xdr:row>20</xdr:row>
                    <xdr:rowOff>228600</xdr:rowOff>
                  </to>
                </anchor>
              </controlPr>
            </control>
          </mc:Choice>
        </mc:AlternateContent>
        <mc:AlternateContent xmlns:mc="http://schemas.openxmlformats.org/markup-compatibility/2006">
          <mc:Choice Requires="x14">
            <control shapeId="1307709" r:id="rId64" name="Option Button 61">
              <controlPr defaultSize="0" autoFill="0" autoLine="0" autoPict="0">
                <anchor moveWithCells="1">
                  <from>
                    <xdr:col>16</xdr:col>
                    <xdr:colOff>68580</xdr:colOff>
                    <xdr:row>20</xdr:row>
                    <xdr:rowOff>106680</xdr:rowOff>
                  </from>
                  <to>
                    <xdr:col>16</xdr:col>
                    <xdr:colOff>297180</xdr:colOff>
                    <xdr:row>20</xdr:row>
                    <xdr:rowOff>228600</xdr:rowOff>
                  </to>
                </anchor>
              </controlPr>
            </control>
          </mc:Choice>
        </mc:AlternateContent>
        <mc:AlternateContent xmlns:mc="http://schemas.openxmlformats.org/markup-compatibility/2006">
          <mc:Choice Requires="x14">
            <control shapeId="1307710" r:id="rId65" name="Group Box 62">
              <controlPr defaultSize="0" print="0" autoFill="0" autoPict="0">
                <anchor moveWithCells="1">
                  <from>
                    <xdr:col>7</xdr:col>
                    <xdr:colOff>53340</xdr:colOff>
                    <xdr:row>21</xdr:row>
                    <xdr:rowOff>68580</xdr:rowOff>
                  </from>
                  <to>
                    <xdr:col>18</xdr:col>
                    <xdr:colOff>114300</xdr:colOff>
                    <xdr:row>21</xdr:row>
                    <xdr:rowOff>266700</xdr:rowOff>
                  </to>
                </anchor>
              </controlPr>
            </control>
          </mc:Choice>
        </mc:AlternateContent>
        <mc:AlternateContent xmlns:mc="http://schemas.openxmlformats.org/markup-compatibility/2006">
          <mc:Choice Requires="x14">
            <control shapeId="1307711" r:id="rId66" name="Option Button 63">
              <controlPr defaultSize="0" autoFill="0" autoLine="0" autoPict="0">
                <anchor moveWithCells="1">
                  <from>
                    <xdr:col>8</xdr:col>
                    <xdr:colOff>68580</xdr:colOff>
                    <xdr:row>21</xdr:row>
                    <xdr:rowOff>106680</xdr:rowOff>
                  </from>
                  <to>
                    <xdr:col>8</xdr:col>
                    <xdr:colOff>297180</xdr:colOff>
                    <xdr:row>21</xdr:row>
                    <xdr:rowOff>228600</xdr:rowOff>
                  </to>
                </anchor>
              </controlPr>
            </control>
          </mc:Choice>
        </mc:AlternateContent>
        <mc:AlternateContent xmlns:mc="http://schemas.openxmlformats.org/markup-compatibility/2006">
          <mc:Choice Requires="x14">
            <control shapeId="1307712" r:id="rId67" name="Option Button 64">
              <controlPr defaultSize="0" autoFill="0" autoLine="0" autoPict="0">
                <anchor moveWithCells="1">
                  <from>
                    <xdr:col>10</xdr:col>
                    <xdr:colOff>68580</xdr:colOff>
                    <xdr:row>21</xdr:row>
                    <xdr:rowOff>106680</xdr:rowOff>
                  </from>
                  <to>
                    <xdr:col>10</xdr:col>
                    <xdr:colOff>297180</xdr:colOff>
                    <xdr:row>21</xdr:row>
                    <xdr:rowOff>228600</xdr:rowOff>
                  </to>
                </anchor>
              </controlPr>
            </control>
          </mc:Choice>
        </mc:AlternateContent>
        <mc:AlternateContent xmlns:mc="http://schemas.openxmlformats.org/markup-compatibility/2006">
          <mc:Choice Requires="x14">
            <control shapeId="1307713" r:id="rId68" name="Option Button 65">
              <controlPr defaultSize="0" autoFill="0" autoLine="0" autoPict="0">
                <anchor moveWithCells="1">
                  <from>
                    <xdr:col>12</xdr:col>
                    <xdr:colOff>68580</xdr:colOff>
                    <xdr:row>21</xdr:row>
                    <xdr:rowOff>106680</xdr:rowOff>
                  </from>
                  <to>
                    <xdr:col>12</xdr:col>
                    <xdr:colOff>297180</xdr:colOff>
                    <xdr:row>21</xdr:row>
                    <xdr:rowOff>228600</xdr:rowOff>
                  </to>
                </anchor>
              </controlPr>
            </control>
          </mc:Choice>
        </mc:AlternateContent>
        <mc:AlternateContent xmlns:mc="http://schemas.openxmlformats.org/markup-compatibility/2006">
          <mc:Choice Requires="x14">
            <control shapeId="1307714" r:id="rId69" name="Option Button 66">
              <controlPr defaultSize="0" autoFill="0" autoLine="0" autoPict="0">
                <anchor moveWithCells="1">
                  <from>
                    <xdr:col>14</xdr:col>
                    <xdr:colOff>68580</xdr:colOff>
                    <xdr:row>21</xdr:row>
                    <xdr:rowOff>106680</xdr:rowOff>
                  </from>
                  <to>
                    <xdr:col>14</xdr:col>
                    <xdr:colOff>297180</xdr:colOff>
                    <xdr:row>21</xdr:row>
                    <xdr:rowOff>228600</xdr:rowOff>
                  </to>
                </anchor>
              </controlPr>
            </control>
          </mc:Choice>
        </mc:AlternateContent>
        <mc:AlternateContent xmlns:mc="http://schemas.openxmlformats.org/markup-compatibility/2006">
          <mc:Choice Requires="x14">
            <control shapeId="1307715" r:id="rId70" name="Option Button 67">
              <controlPr defaultSize="0" autoFill="0" autoLine="0" autoPict="0">
                <anchor moveWithCells="1">
                  <from>
                    <xdr:col>16</xdr:col>
                    <xdr:colOff>68580</xdr:colOff>
                    <xdr:row>21</xdr:row>
                    <xdr:rowOff>106680</xdr:rowOff>
                  </from>
                  <to>
                    <xdr:col>16</xdr:col>
                    <xdr:colOff>297180</xdr:colOff>
                    <xdr:row>21</xdr:row>
                    <xdr:rowOff>228600</xdr:rowOff>
                  </to>
                </anchor>
              </controlPr>
            </control>
          </mc:Choice>
        </mc:AlternateContent>
        <mc:AlternateContent xmlns:mc="http://schemas.openxmlformats.org/markup-compatibility/2006">
          <mc:Choice Requires="x14">
            <control shapeId="1307716" r:id="rId71" name="Group Box 68">
              <controlPr defaultSize="0" print="0" autoFill="0" autoPict="0">
                <anchor moveWithCells="1">
                  <from>
                    <xdr:col>7</xdr:col>
                    <xdr:colOff>53340</xdr:colOff>
                    <xdr:row>22</xdr:row>
                    <xdr:rowOff>68580</xdr:rowOff>
                  </from>
                  <to>
                    <xdr:col>18</xdr:col>
                    <xdr:colOff>114300</xdr:colOff>
                    <xdr:row>22</xdr:row>
                    <xdr:rowOff>259080</xdr:rowOff>
                  </to>
                </anchor>
              </controlPr>
            </control>
          </mc:Choice>
        </mc:AlternateContent>
        <mc:AlternateContent xmlns:mc="http://schemas.openxmlformats.org/markup-compatibility/2006">
          <mc:Choice Requires="x14">
            <control shapeId="1307717" r:id="rId72" name="Option Button 69">
              <controlPr defaultSize="0" autoFill="0" autoLine="0" autoPict="0">
                <anchor moveWithCells="1">
                  <from>
                    <xdr:col>8</xdr:col>
                    <xdr:colOff>68580</xdr:colOff>
                    <xdr:row>22</xdr:row>
                    <xdr:rowOff>99060</xdr:rowOff>
                  </from>
                  <to>
                    <xdr:col>8</xdr:col>
                    <xdr:colOff>297180</xdr:colOff>
                    <xdr:row>22</xdr:row>
                    <xdr:rowOff>228600</xdr:rowOff>
                  </to>
                </anchor>
              </controlPr>
            </control>
          </mc:Choice>
        </mc:AlternateContent>
        <mc:AlternateContent xmlns:mc="http://schemas.openxmlformats.org/markup-compatibility/2006">
          <mc:Choice Requires="x14">
            <control shapeId="1307718" r:id="rId73" name="Option Button 70">
              <controlPr defaultSize="0" autoFill="0" autoLine="0" autoPict="0">
                <anchor moveWithCells="1">
                  <from>
                    <xdr:col>10</xdr:col>
                    <xdr:colOff>68580</xdr:colOff>
                    <xdr:row>22</xdr:row>
                    <xdr:rowOff>99060</xdr:rowOff>
                  </from>
                  <to>
                    <xdr:col>10</xdr:col>
                    <xdr:colOff>297180</xdr:colOff>
                    <xdr:row>22</xdr:row>
                    <xdr:rowOff>228600</xdr:rowOff>
                  </to>
                </anchor>
              </controlPr>
            </control>
          </mc:Choice>
        </mc:AlternateContent>
        <mc:AlternateContent xmlns:mc="http://schemas.openxmlformats.org/markup-compatibility/2006">
          <mc:Choice Requires="x14">
            <control shapeId="1307719" r:id="rId74" name="Option Button 71">
              <controlPr defaultSize="0" autoFill="0" autoLine="0" autoPict="0">
                <anchor moveWithCells="1">
                  <from>
                    <xdr:col>12</xdr:col>
                    <xdr:colOff>68580</xdr:colOff>
                    <xdr:row>22</xdr:row>
                    <xdr:rowOff>99060</xdr:rowOff>
                  </from>
                  <to>
                    <xdr:col>12</xdr:col>
                    <xdr:colOff>297180</xdr:colOff>
                    <xdr:row>22</xdr:row>
                    <xdr:rowOff>228600</xdr:rowOff>
                  </to>
                </anchor>
              </controlPr>
            </control>
          </mc:Choice>
        </mc:AlternateContent>
        <mc:AlternateContent xmlns:mc="http://schemas.openxmlformats.org/markup-compatibility/2006">
          <mc:Choice Requires="x14">
            <control shapeId="1307720" r:id="rId75" name="Option Button 72">
              <controlPr defaultSize="0" autoFill="0" autoLine="0" autoPict="0">
                <anchor moveWithCells="1">
                  <from>
                    <xdr:col>14</xdr:col>
                    <xdr:colOff>68580</xdr:colOff>
                    <xdr:row>22</xdr:row>
                    <xdr:rowOff>99060</xdr:rowOff>
                  </from>
                  <to>
                    <xdr:col>14</xdr:col>
                    <xdr:colOff>297180</xdr:colOff>
                    <xdr:row>22</xdr:row>
                    <xdr:rowOff>228600</xdr:rowOff>
                  </to>
                </anchor>
              </controlPr>
            </control>
          </mc:Choice>
        </mc:AlternateContent>
        <mc:AlternateContent xmlns:mc="http://schemas.openxmlformats.org/markup-compatibility/2006">
          <mc:Choice Requires="x14">
            <control shapeId="1307721" r:id="rId76" name="Option Button 73">
              <controlPr defaultSize="0" autoFill="0" autoLine="0" autoPict="0">
                <anchor moveWithCells="1">
                  <from>
                    <xdr:col>16</xdr:col>
                    <xdr:colOff>68580</xdr:colOff>
                    <xdr:row>22</xdr:row>
                    <xdr:rowOff>99060</xdr:rowOff>
                  </from>
                  <to>
                    <xdr:col>16</xdr:col>
                    <xdr:colOff>297180</xdr:colOff>
                    <xdr:row>22</xdr:row>
                    <xdr:rowOff>228600</xdr:rowOff>
                  </to>
                </anchor>
              </controlPr>
            </control>
          </mc:Choice>
        </mc:AlternateContent>
        <mc:AlternateContent xmlns:mc="http://schemas.openxmlformats.org/markup-compatibility/2006">
          <mc:Choice Requires="x14">
            <control shapeId="1307722" r:id="rId77" name="Group Box 74">
              <controlPr defaultSize="0" print="0" autoFill="0" autoPict="0">
                <anchor moveWithCells="1">
                  <from>
                    <xdr:col>7</xdr:col>
                    <xdr:colOff>53340</xdr:colOff>
                    <xdr:row>23</xdr:row>
                    <xdr:rowOff>68580</xdr:rowOff>
                  </from>
                  <to>
                    <xdr:col>18</xdr:col>
                    <xdr:colOff>114300</xdr:colOff>
                    <xdr:row>23</xdr:row>
                    <xdr:rowOff>259080</xdr:rowOff>
                  </to>
                </anchor>
              </controlPr>
            </control>
          </mc:Choice>
        </mc:AlternateContent>
        <mc:AlternateContent xmlns:mc="http://schemas.openxmlformats.org/markup-compatibility/2006">
          <mc:Choice Requires="x14">
            <control shapeId="1307723" r:id="rId78" name="Option Button 75">
              <controlPr defaultSize="0" autoFill="0" autoLine="0" autoPict="0">
                <anchor moveWithCells="1">
                  <from>
                    <xdr:col>8</xdr:col>
                    <xdr:colOff>68580</xdr:colOff>
                    <xdr:row>23</xdr:row>
                    <xdr:rowOff>99060</xdr:rowOff>
                  </from>
                  <to>
                    <xdr:col>8</xdr:col>
                    <xdr:colOff>297180</xdr:colOff>
                    <xdr:row>23</xdr:row>
                    <xdr:rowOff>220980</xdr:rowOff>
                  </to>
                </anchor>
              </controlPr>
            </control>
          </mc:Choice>
        </mc:AlternateContent>
        <mc:AlternateContent xmlns:mc="http://schemas.openxmlformats.org/markup-compatibility/2006">
          <mc:Choice Requires="x14">
            <control shapeId="1307724" r:id="rId79" name="Option Button 76">
              <controlPr defaultSize="0" autoFill="0" autoLine="0" autoPict="0">
                <anchor moveWithCells="1">
                  <from>
                    <xdr:col>10</xdr:col>
                    <xdr:colOff>68580</xdr:colOff>
                    <xdr:row>23</xdr:row>
                    <xdr:rowOff>99060</xdr:rowOff>
                  </from>
                  <to>
                    <xdr:col>10</xdr:col>
                    <xdr:colOff>297180</xdr:colOff>
                    <xdr:row>23</xdr:row>
                    <xdr:rowOff>220980</xdr:rowOff>
                  </to>
                </anchor>
              </controlPr>
            </control>
          </mc:Choice>
        </mc:AlternateContent>
        <mc:AlternateContent xmlns:mc="http://schemas.openxmlformats.org/markup-compatibility/2006">
          <mc:Choice Requires="x14">
            <control shapeId="1307725" r:id="rId80" name="Option Button 77">
              <controlPr defaultSize="0" autoFill="0" autoLine="0" autoPict="0">
                <anchor moveWithCells="1">
                  <from>
                    <xdr:col>12</xdr:col>
                    <xdr:colOff>68580</xdr:colOff>
                    <xdr:row>23</xdr:row>
                    <xdr:rowOff>99060</xdr:rowOff>
                  </from>
                  <to>
                    <xdr:col>12</xdr:col>
                    <xdr:colOff>297180</xdr:colOff>
                    <xdr:row>23</xdr:row>
                    <xdr:rowOff>220980</xdr:rowOff>
                  </to>
                </anchor>
              </controlPr>
            </control>
          </mc:Choice>
        </mc:AlternateContent>
        <mc:AlternateContent xmlns:mc="http://schemas.openxmlformats.org/markup-compatibility/2006">
          <mc:Choice Requires="x14">
            <control shapeId="1307726" r:id="rId81" name="Option Button 78">
              <controlPr defaultSize="0" autoFill="0" autoLine="0" autoPict="0">
                <anchor moveWithCells="1">
                  <from>
                    <xdr:col>14</xdr:col>
                    <xdr:colOff>68580</xdr:colOff>
                    <xdr:row>23</xdr:row>
                    <xdr:rowOff>99060</xdr:rowOff>
                  </from>
                  <to>
                    <xdr:col>14</xdr:col>
                    <xdr:colOff>297180</xdr:colOff>
                    <xdr:row>23</xdr:row>
                    <xdr:rowOff>220980</xdr:rowOff>
                  </to>
                </anchor>
              </controlPr>
            </control>
          </mc:Choice>
        </mc:AlternateContent>
        <mc:AlternateContent xmlns:mc="http://schemas.openxmlformats.org/markup-compatibility/2006">
          <mc:Choice Requires="x14">
            <control shapeId="1307727" r:id="rId82" name="Option Button 79">
              <controlPr defaultSize="0" autoFill="0" autoLine="0" autoPict="0">
                <anchor moveWithCells="1">
                  <from>
                    <xdr:col>16</xdr:col>
                    <xdr:colOff>68580</xdr:colOff>
                    <xdr:row>23</xdr:row>
                    <xdr:rowOff>99060</xdr:rowOff>
                  </from>
                  <to>
                    <xdr:col>16</xdr:col>
                    <xdr:colOff>297180</xdr:colOff>
                    <xdr:row>23</xdr:row>
                    <xdr:rowOff>220980</xdr:rowOff>
                  </to>
                </anchor>
              </controlPr>
            </control>
          </mc:Choice>
        </mc:AlternateContent>
        <mc:AlternateContent xmlns:mc="http://schemas.openxmlformats.org/markup-compatibility/2006">
          <mc:Choice Requires="x14">
            <control shapeId="1307728" r:id="rId83" name="Group Box 80">
              <controlPr defaultSize="0" print="0" autoFill="0" autoPict="0">
                <anchor moveWithCells="1">
                  <from>
                    <xdr:col>7</xdr:col>
                    <xdr:colOff>53340</xdr:colOff>
                    <xdr:row>24</xdr:row>
                    <xdr:rowOff>60960</xdr:rowOff>
                  </from>
                  <to>
                    <xdr:col>18</xdr:col>
                    <xdr:colOff>114300</xdr:colOff>
                    <xdr:row>24</xdr:row>
                    <xdr:rowOff>259080</xdr:rowOff>
                  </to>
                </anchor>
              </controlPr>
            </control>
          </mc:Choice>
        </mc:AlternateContent>
        <mc:AlternateContent xmlns:mc="http://schemas.openxmlformats.org/markup-compatibility/2006">
          <mc:Choice Requires="x14">
            <control shapeId="1307729" r:id="rId84" name="Option Button 81">
              <controlPr defaultSize="0" autoFill="0" autoLine="0" autoPict="0">
                <anchor moveWithCells="1">
                  <from>
                    <xdr:col>8</xdr:col>
                    <xdr:colOff>68580</xdr:colOff>
                    <xdr:row>24</xdr:row>
                    <xdr:rowOff>99060</xdr:rowOff>
                  </from>
                  <to>
                    <xdr:col>8</xdr:col>
                    <xdr:colOff>297180</xdr:colOff>
                    <xdr:row>24</xdr:row>
                    <xdr:rowOff>220980</xdr:rowOff>
                  </to>
                </anchor>
              </controlPr>
            </control>
          </mc:Choice>
        </mc:AlternateContent>
        <mc:AlternateContent xmlns:mc="http://schemas.openxmlformats.org/markup-compatibility/2006">
          <mc:Choice Requires="x14">
            <control shapeId="1307730" r:id="rId85" name="Option Button 82">
              <controlPr defaultSize="0" autoFill="0" autoLine="0" autoPict="0">
                <anchor moveWithCells="1">
                  <from>
                    <xdr:col>10</xdr:col>
                    <xdr:colOff>68580</xdr:colOff>
                    <xdr:row>24</xdr:row>
                    <xdr:rowOff>99060</xdr:rowOff>
                  </from>
                  <to>
                    <xdr:col>10</xdr:col>
                    <xdr:colOff>297180</xdr:colOff>
                    <xdr:row>24</xdr:row>
                    <xdr:rowOff>220980</xdr:rowOff>
                  </to>
                </anchor>
              </controlPr>
            </control>
          </mc:Choice>
        </mc:AlternateContent>
        <mc:AlternateContent xmlns:mc="http://schemas.openxmlformats.org/markup-compatibility/2006">
          <mc:Choice Requires="x14">
            <control shapeId="1307731" r:id="rId86" name="Option Button 83">
              <controlPr defaultSize="0" autoFill="0" autoLine="0" autoPict="0">
                <anchor moveWithCells="1">
                  <from>
                    <xdr:col>12</xdr:col>
                    <xdr:colOff>68580</xdr:colOff>
                    <xdr:row>24</xdr:row>
                    <xdr:rowOff>99060</xdr:rowOff>
                  </from>
                  <to>
                    <xdr:col>12</xdr:col>
                    <xdr:colOff>297180</xdr:colOff>
                    <xdr:row>24</xdr:row>
                    <xdr:rowOff>220980</xdr:rowOff>
                  </to>
                </anchor>
              </controlPr>
            </control>
          </mc:Choice>
        </mc:AlternateContent>
        <mc:AlternateContent xmlns:mc="http://schemas.openxmlformats.org/markup-compatibility/2006">
          <mc:Choice Requires="x14">
            <control shapeId="1307732" r:id="rId87" name="Option Button 84">
              <controlPr defaultSize="0" autoFill="0" autoLine="0" autoPict="0">
                <anchor moveWithCells="1">
                  <from>
                    <xdr:col>14</xdr:col>
                    <xdr:colOff>68580</xdr:colOff>
                    <xdr:row>24</xdr:row>
                    <xdr:rowOff>99060</xdr:rowOff>
                  </from>
                  <to>
                    <xdr:col>14</xdr:col>
                    <xdr:colOff>297180</xdr:colOff>
                    <xdr:row>24</xdr:row>
                    <xdr:rowOff>220980</xdr:rowOff>
                  </to>
                </anchor>
              </controlPr>
            </control>
          </mc:Choice>
        </mc:AlternateContent>
        <mc:AlternateContent xmlns:mc="http://schemas.openxmlformats.org/markup-compatibility/2006">
          <mc:Choice Requires="x14">
            <control shapeId="1307733" r:id="rId88" name="Option Button 85">
              <controlPr defaultSize="0" autoFill="0" autoLine="0" autoPict="0">
                <anchor moveWithCells="1">
                  <from>
                    <xdr:col>16</xdr:col>
                    <xdr:colOff>68580</xdr:colOff>
                    <xdr:row>24</xdr:row>
                    <xdr:rowOff>99060</xdr:rowOff>
                  </from>
                  <to>
                    <xdr:col>16</xdr:col>
                    <xdr:colOff>297180</xdr:colOff>
                    <xdr:row>24</xdr:row>
                    <xdr:rowOff>220980</xdr:rowOff>
                  </to>
                </anchor>
              </controlPr>
            </control>
          </mc:Choice>
        </mc:AlternateContent>
        <mc:AlternateContent xmlns:mc="http://schemas.openxmlformats.org/markup-compatibility/2006">
          <mc:Choice Requires="x14">
            <control shapeId="1307734" r:id="rId89" name="Group Box 86">
              <controlPr defaultSize="0" print="0" autoFill="0" autoPict="0">
                <anchor moveWithCells="1">
                  <from>
                    <xdr:col>7</xdr:col>
                    <xdr:colOff>53340</xdr:colOff>
                    <xdr:row>25</xdr:row>
                    <xdr:rowOff>60960</xdr:rowOff>
                  </from>
                  <to>
                    <xdr:col>18</xdr:col>
                    <xdr:colOff>114300</xdr:colOff>
                    <xdr:row>25</xdr:row>
                    <xdr:rowOff>251460</xdr:rowOff>
                  </to>
                </anchor>
              </controlPr>
            </control>
          </mc:Choice>
        </mc:AlternateContent>
        <mc:AlternateContent xmlns:mc="http://schemas.openxmlformats.org/markup-compatibility/2006">
          <mc:Choice Requires="x14">
            <control shapeId="1307735" r:id="rId90" name="Option Button 87">
              <controlPr defaultSize="0" autoFill="0" autoLine="0" autoPict="0">
                <anchor moveWithCells="1">
                  <from>
                    <xdr:col>8</xdr:col>
                    <xdr:colOff>68580</xdr:colOff>
                    <xdr:row>25</xdr:row>
                    <xdr:rowOff>91440</xdr:rowOff>
                  </from>
                  <to>
                    <xdr:col>8</xdr:col>
                    <xdr:colOff>297180</xdr:colOff>
                    <xdr:row>25</xdr:row>
                    <xdr:rowOff>220980</xdr:rowOff>
                  </to>
                </anchor>
              </controlPr>
            </control>
          </mc:Choice>
        </mc:AlternateContent>
        <mc:AlternateContent xmlns:mc="http://schemas.openxmlformats.org/markup-compatibility/2006">
          <mc:Choice Requires="x14">
            <control shapeId="1307736" r:id="rId91" name="Option Button 88">
              <controlPr defaultSize="0" autoFill="0" autoLine="0" autoPict="0">
                <anchor moveWithCells="1">
                  <from>
                    <xdr:col>10</xdr:col>
                    <xdr:colOff>68580</xdr:colOff>
                    <xdr:row>25</xdr:row>
                    <xdr:rowOff>91440</xdr:rowOff>
                  </from>
                  <to>
                    <xdr:col>10</xdr:col>
                    <xdr:colOff>297180</xdr:colOff>
                    <xdr:row>25</xdr:row>
                    <xdr:rowOff>220980</xdr:rowOff>
                  </to>
                </anchor>
              </controlPr>
            </control>
          </mc:Choice>
        </mc:AlternateContent>
        <mc:AlternateContent xmlns:mc="http://schemas.openxmlformats.org/markup-compatibility/2006">
          <mc:Choice Requires="x14">
            <control shapeId="1307737" r:id="rId92" name="Option Button 89">
              <controlPr defaultSize="0" autoFill="0" autoLine="0" autoPict="0">
                <anchor moveWithCells="1">
                  <from>
                    <xdr:col>12</xdr:col>
                    <xdr:colOff>68580</xdr:colOff>
                    <xdr:row>25</xdr:row>
                    <xdr:rowOff>91440</xdr:rowOff>
                  </from>
                  <to>
                    <xdr:col>12</xdr:col>
                    <xdr:colOff>297180</xdr:colOff>
                    <xdr:row>25</xdr:row>
                    <xdr:rowOff>220980</xdr:rowOff>
                  </to>
                </anchor>
              </controlPr>
            </control>
          </mc:Choice>
        </mc:AlternateContent>
        <mc:AlternateContent xmlns:mc="http://schemas.openxmlformats.org/markup-compatibility/2006">
          <mc:Choice Requires="x14">
            <control shapeId="1307738" r:id="rId93" name="Option Button 90">
              <controlPr defaultSize="0" autoFill="0" autoLine="0" autoPict="0">
                <anchor moveWithCells="1">
                  <from>
                    <xdr:col>14</xdr:col>
                    <xdr:colOff>68580</xdr:colOff>
                    <xdr:row>25</xdr:row>
                    <xdr:rowOff>91440</xdr:rowOff>
                  </from>
                  <to>
                    <xdr:col>14</xdr:col>
                    <xdr:colOff>297180</xdr:colOff>
                    <xdr:row>25</xdr:row>
                    <xdr:rowOff>220980</xdr:rowOff>
                  </to>
                </anchor>
              </controlPr>
            </control>
          </mc:Choice>
        </mc:AlternateContent>
        <mc:AlternateContent xmlns:mc="http://schemas.openxmlformats.org/markup-compatibility/2006">
          <mc:Choice Requires="x14">
            <control shapeId="1307739" r:id="rId94" name="Option Button 91">
              <controlPr defaultSize="0" autoFill="0" autoLine="0" autoPict="0">
                <anchor moveWithCells="1">
                  <from>
                    <xdr:col>16</xdr:col>
                    <xdr:colOff>68580</xdr:colOff>
                    <xdr:row>25</xdr:row>
                    <xdr:rowOff>91440</xdr:rowOff>
                  </from>
                  <to>
                    <xdr:col>16</xdr:col>
                    <xdr:colOff>297180</xdr:colOff>
                    <xdr:row>25</xdr:row>
                    <xdr:rowOff>220980</xdr:rowOff>
                  </to>
                </anchor>
              </controlPr>
            </control>
          </mc:Choice>
        </mc:AlternateContent>
        <mc:AlternateContent xmlns:mc="http://schemas.openxmlformats.org/markup-compatibility/2006">
          <mc:Choice Requires="x14">
            <control shapeId="1307740" r:id="rId95" name="Group Box 92">
              <controlPr defaultSize="0" print="0" autoFill="0" autoPict="0">
                <anchor moveWithCells="1">
                  <from>
                    <xdr:col>7</xdr:col>
                    <xdr:colOff>53340</xdr:colOff>
                    <xdr:row>26</xdr:row>
                    <xdr:rowOff>60960</xdr:rowOff>
                  </from>
                  <to>
                    <xdr:col>18</xdr:col>
                    <xdr:colOff>114300</xdr:colOff>
                    <xdr:row>26</xdr:row>
                    <xdr:rowOff>251460</xdr:rowOff>
                  </to>
                </anchor>
              </controlPr>
            </control>
          </mc:Choice>
        </mc:AlternateContent>
        <mc:AlternateContent xmlns:mc="http://schemas.openxmlformats.org/markup-compatibility/2006">
          <mc:Choice Requires="x14">
            <control shapeId="1307741" r:id="rId96" name="Option Button 93">
              <controlPr defaultSize="0" autoFill="0" autoLine="0" autoPict="0">
                <anchor moveWithCells="1">
                  <from>
                    <xdr:col>8</xdr:col>
                    <xdr:colOff>68580</xdr:colOff>
                    <xdr:row>26</xdr:row>
                    <xdr:rowOff>91440</xdr:rowOff>
                  </from>
                  <to>
                    <xdr:col>8</xdr:col>
                    <xdr:colOff>297180</xdr:colOff>
                    <xdr:row>26</xdr:row>
                    <xdr:rowOff>213360</xdr:rowOff>
                  </to>
                </anchor>
              </controlPr>
            </control>
          </mc:Choice>
        </mc:AlternateContent>
        <mc:AlternateContent xmlns:mc="http://schemas.openxmlformats.org/markup-compatibility/2006">
          <mc:Choice Requires="x14">
            <control shapeId="1307742" r:id="rId97" name="Option Button 94">
              <controlPr defaultSize="0" autoFill="0" autoLine="0" autoPict="0">
                <anchor moveWithCells="1">
                  <from>
                    <xdr:col>10</xdr:col>
                    <xdr:colOff>68580</xdr:colOff>
                    <xdr:row>26</xdr:row>
                    <xdr:rowOff>91440</xdr:rowOff>
                  </from>
                  <to>
                    <xdr:col>10</xdr:col>
                    <xdr:colOff>297180</xdr:colOff>
                    <xdr:row>26</xdr:row>
                    <xdr:rowOff>213360</xdr:rowOff>
                  </to>
                </anchor>
              </controlPr>
            </control>
          </mc:Choice>
        </mc:AlternateContent>
        <mc:AlternateContent xmlns:mc="http://schemas.openxmlformats.org/markup-compatibility/2006">
          <mc:Choice Requires="x14">
            <control shapeId="1307743" r:id="rId98" name="Option Button 95">
              <controlPr defaultSize="0" autoFill="0" autoLine="0" autoPict="0">
                <anchor moveWithCells="1">
                  <from>
                    <xdr:col>12</xdr:col>
                    <xdr:colOff>68580</xdr:colOff>
                    <xdr:row>26</xdr:row>
                    <xdr:rowOff>91440</xdr:rowOff>
                  </from>
                  <to>
                    <xdr:col>12</xdr:col>
                    <xdr:colOff>297180</xdr:colOff>
                    <xdr:row>26</xdr:row>
                    <xdr:rowOff>213360</xdr:rowOff>
                  </to>
                </anchor>
              </controlPr>
            </control>
          </mc:Choice>
        </mc:AlternateContent>
        <mc:AlternateContent xmlns:mc="http://schemas.openxmlformats.org/markup-compatibility/2006">
          <mc:Choice Requires="x14">
            <control shapeId="1307744" r:id="rId99" name="Option Button 96">
              <controlPr defaultSize="0" autoFill="0" autoLine="0" autoPict="0">
                <anchor moveWithCells="1">
                  <from>
                    <xdr:col>14</xdr:col>
                    <xdr:colOff>68580</xdr:colOff>
                    <xdr:row>26</xdr:row>
                    <xdr:rowOff>91440</xdr:rowOff>
                  </from>
                  <to>
                    <xdr:col>14</xdr:col>
                    <xdr:colOff>297180</xdr:colOff>
                    <xdr:row>26</xdr:row>
                    <xdr:rowOff>213360</xdr:rowOff>
                  </to>
                </anchor>
              </controlPr>
            </control>
          </mc:Choice>
        </mc:AlternateContent>
        <mc:AlternateContent xmlns:mc="http://schemas.openxmlformats.org/markup-compatibility/2006">
          <mc:Choice Requires="x14">
            <control shapeId="1307745" r:id="rId100" name="Option Button 97">
              <controlPr defaultSize="0" autoFill="0" autoLine="0" autoPict="0">
                <anchor moveWithCells="1">
                  <from>
                    <xdr:col>16</xdr:col>
                    <xdr:colOff>68580</xdr:colOff>
                    <xdr:row>26</xdr:row>
                    <xdr:rowOff>91440</xdr:rowOff>
                  </from>
                  <to>
                    <xdr:col>16</xdr:col>
                    <xdr:colOff>297180</xdr:colOff>
                    <xdr:row>26</xdr:row>
                    <xdr:rowOff>213360</xdr:rowOff>
                  </to>
                </anchor>
              </controlPr>
            </control>
          </mc:Choice>
        </mc:AlternateContent>
        <mc:AlternateContent xmlns:mc="http://schemas.openxmlformats.org/markup-compatibility/2006">
          <mc:Choice Requires="x14">
            <control shapeId="1307746" r:id="rId101" name="Group Box 98">
              <controlPr defaultSize="0" print="0" autoFill="0" autoPict="0">
                <anchor moveWithCells="1">
                  <from>
                    <xdr:col>7</xdr:col>
                    <xdr:colOff>45720</xdr:colOff>
                    <xdr:row>28</xdr:row>
                    <xdr:rowOff>76200</xdr:rowOff>
                  </from>
                  <to>
                    <xdr:col>18</xdr:col>
                    <xdr:colOff>53340</xdr:colOff>
                    <xdr:row>28</xdr:row>
                    <xdr:rowOff>274320</xdr:rowOff>
                  </to>
                </anchor>
              </controlPr>
            </control>
          </mc:Choice>
        </mc:AlternateContent>
        <mc:AlternateContent xmlns:mc="http://schemas.openxmlformats.org/markup-compatibility/2006">
          <mc:Choice Requires="x14">
            <control shapeId="1307747" r:id="rId102" name="Option Button 99">
              <controlPr defaultSize="0" autoFill="0" autoLine="0" autoPict="0">
                <anchor moveWithCells="1">
                  <from>
                    <xdr:col>8</xdr:col>
                    <xdr:colOff>60960</xdr:colOff>
                    <xdr:row>28</xdr:row>
                    <xdr:rowOff>106680</xdr:rowOff>
                  </from>
                  <to>
                    <xdr:col>8</xdr:col>
                    <xdr:colOff>281940</xdr:colOff>
                    <xdr:row>28</xdr:row>
                    <xdr:rowOff>243840</xdr:rowOff>
                  </to>
                </anchor>
              </controlPr>
            </control>
          </mc:Choice>
        </mc:AlternateContent>
        <mc:AlternateContent xmlns:mc="http://schemas.openxmlformats.org/markup-compatibility/2006">
          <mc:Choice Requires="x14">
            <control shapeId="1307748" r:id="rId103" name="Option Button 100">
              <controlPr defaultSize="0" autoFill="0" autoLine="0" autoPict="0">
                <anchor moveWithCells="1">
                  <from>
                    <xdr:col>10</xdr:col>
                    <xdr:colOff>45720</xdr:colOff>
                    <xdr:row>28</xdr:row>
                    <xdr:rowOff>106680</xdr:rowOff>
                  </from>
                  <to>
                    <xdr:col>10</xdr:col>
                    <xdr:colOff>266700</xdr:colOff>
                    <xdr:row>28</xdr:row>
                    <xdr:rowOff>243840</xdr:rowOff>
                  </to>
                </anchor>
              </controlPr>
            </control>
          </mc:Choice>
        </mc:AlternateContent>
        <mc:AlternateContent xmlns:mc="http://schemas.openxmlformats.org/markup-compatibility/2006">
          <mc:Choice Requires="x14">
            <control shapeId="1307749" r:id="rId104" name="Option Button 101">
              <controlPr defaultSize="0" autoFill="0" autoLine="0" autoPict="0">
                <anchor moveWithCells="1">
                  <from>
                    <xdr:col>12</xdr:col>
                    <xdr:colOff>38100</xdr:colOff>
                    <xdr:row>28</xdr:row>
                    <xdr:rowOff>106680</xdr:rowOff>
                  </from>
                  <to>
                    <xdr:col>12</xdr:col>
                    <xdr:colOff>259080</xdr:colOff>
                    <xdr:row>28</xdr:row>
                    <xdr:rowOff>243840</xdr:rowOff>
                  </to>
                </anchor>
              </controlPr>
            </control>
          </mc:Choice>
        </mc:AlternateContent>
        <mc:AlternateContent xmlns:mc="http://schemas.openxmlformats.org/markup-compatibility/2006">
          <mc:Choice Requires="x14">
            <control shapeId="1307750" r:id="rId105" name="Option Button 102">
              <controlPr defaultSize="0" autoFill="0" autoLine="0" autoPict="0">
                <anchor moveWithCells="1">
                  <from>
                    <xdr:col>14</xdr:col>
                    <xdr:colOff>30480</xdr:colOff>
                    <xdr:row>28</xdr:row>
                    <xdr:rowOff>106680</xdr:rowOff>
                  </from>
                  <to>
                    <xdr:col>14</xdr:col>
                    <xdr:colOff>251460</xdr:colOff>
                    <xdr:row>28</xdr:row>
                    <xdr:rowOff>243840</xdr:rowOff>
                  </to>
                </anchor>
              </controlPr>
            </control>
          </mc:Choice>
        </mc:AlternateContent>
        <mc:AlternateContent xmlns:mc="http://schemas.openxmlformats.org/markup-compatibility/2006">
          <mc:Choice Requires="x14">
            <control shapeId="1307751" r:id="rId106" name="Option Button 103">
              <controlPr defaultSize="0" autoFill="0" autoLine="0" autoPict="0">
                <anchor moveWithCells="1">
                  <from>
                    <xdr:col>16</xdr:col>
                    <xdr:colOff>22860</xdr:colOff>
                    <xdr:row>28</xdr:row>
                    <xdr:rowOff>106680</xdr:rowOff>
                  </from>
                  <to>
                    <xdr:col>16</xdr:col>
                    <xdr:colOff>236220</xdr:colOff>
                    <xdr:row>28</xdr:row>
                    <xdr:rowOff>243840</xdr:rowOff>
                  </to>
                </anchor>
              </controlPr>
            </control>
          </mc:Choice>
        </mc:AlternateContent>
        <mc:AlternateContent xmlns:mc="http://schemas.openxmlformats.org/markup-compatibility/2006">
          <mc:Choice Requires="x14">
            <control shapeId="1307752" r:id="rId107" name="Group Box 104">
              <controlPr defaultSize="0" print="0" autoFill="0" autoPict="0">
                <anchor moveWithCells="1">
                  <from>
                    <xdr:col>7</xdr:col>
                    <xdr:colOff>45720</xdr:colOff>
                    <xdr:row>29</xdr:row>
                    <xdr:rowOff>83820</xdr:rowOff>
                  </from>
                  <to>
                    <xdr:col>18</xdr:col>
                    <xdr:colOff>53340</xdr:colOff>
                    <xdr:row>29</xdr:row>
                    <xdr:rowOff>281940</xdr:rowOff>
                  </to>
                </anchor>
              </controlPr>
            </control>
          </mc:Choice>
        </mc:AlternateContent>
        <mc:AlternateContent xmlns:mc="http://schemas.openxmlformats.org/markup-compatibility/2006">
          <mc:Choice Requires="x14">
            <control shapeId="1307753" r:id="rId108" name="Option Button 105">
              <controlPr defaultSize="0" autoFill="0" autoLine="0" autoPict="0">
                <anchor moveWithCells="1">
                  <from>
                    <xdr:col>8</xdr:col>
                    <xdr:colOff>60960</xdr:colOff>
                    <xdr:row>29</xdr:row>
                    <xdr:rowOff>114300</xdr:rowOff>
                  </from>
                  <to>
                    <xdr:col>8</xdr:col>
                    <xdr:colOff>281940</xdr:colOff>
                    <xdr:row>29</xdr:row>
                    <xdr:rowOff>251460</xdr:rowOff>
                  </to>
                </anchor>
              </controlPr>
            </control>
          </mc:Choice>
        </mc:AlternateContent>
        <mc:AlternateContent xmlns:mc="http://schemas.openxmlformats.org/markup-compatibility/2006">
          <mc:Choice Requires="x14">
            <control shapeId="1307754" r:id="rId109" name="Option Button 106">
              <controlPr defaultSize="0" autoFill="0" autoLine="0" autoPict="0">
                <anchor moveWithCells="1">
                  <from>
                    <xdr:col>10</xdr:col>
                    <xdr:colOff>45720</xdr:colOff>
                    <xdr:row>29</xdr:row>
                    <xdr:rowOff>114300</xdr:rowOff>
                  </from>
                  <to>
                    <xdr:col>10</xdr:col>
                    <xdr:colOff>266700</xdr:colOff>
                    <xdr:row>29</xdr:row>
                    <xdr:rowOff>251460</xdr:rowOff>
                  </to>
                </anchor>
              </controlPr>
            </control>
          </mc:Choice>
        </mc:AlternateContent>
        <mc:AlternateContent xmlns:mc="http://schemas.openxmlformats.org/markup-compatibility/2006">
          <mc:Choice Requires="x14">
            <control shapeId="1307755" r:id="rId110" name="Option Button 107">
              <controlPr defaultSize="0" autoFill="0" autoLine="0" autoPict="0">
                <anchor moveWithCells="1">
                  <from>
                    <xdr:col>12</xdr:col>
                    <xdr:colOff>38100</xdr:colOff>
                    <xdr:row>29</xdr:row>
                    <xdr:rowOff>114300</xdr:rowOff>
                  </from>
                  <to>
                    <xdr:col>12</xdr:col>
                    <xdr:colOff>259080</xdr:colOff>
                    <xdr:row>29</xdr:row>
                    <xdr:rowOff>251460</xdr:rowOff>
                  </to>
                </anchor>
              </controlPr>
            </control>
          </mc:Choice>
        </mc:AlternateContent>
        <mc:AlternateContent xmlns:mc="http://schemas.openxmlformats.org/markup-compatibility/2006">
          <mc:Choice Requires="x14">
            <control shapeId="1307756" r:id="rId111" name="Option Button 108">
              <controlPr defaultSize="0" autoFill="0" autoLine="0" autoPict="0">
                <anchor moveWithCells="1">
                  <from>
                    <xdr:col>14</xdr:col>
                    <xdr:colOff>30480</xdr:colOff>
                    <xdr:row>29</xdr:row>
                    <xdr:rowOff>114300</xdr:rowOff>
                  </from>
                  <to>
                    <xdr:col>14</xdr:col>
                    <xdr:colOff>251460</xdr:colOff>
                    <xdr:row>29</xdr:row>
                    <xdr:rowOff>251460</xdr:rowOff>
                  </to>
                </anchor>
              </controlPr>
            </control>
          </mc:Choice>
        </mc:AlternateContent>
        <mc:AlternateContent xmlns:mc="http://schemas.openxmlformats.org/markup-compatibility/2006">
          <mc:Choice Requires="x14">
            <control shapeId="1307757" r:id="rId112" name="Option Button 109">
              <controlPr defaultSize="0" autoFill="0" autoLine="0" autoPict="0">
                <anchor moveWithCells="1">
                  <from>
                    <xdr:col>16</xdr:col>
                    <xdr:colOff>22860</xdr:colOff>
                    <xdr:row>29</xdr:row>
                    <xdr:rowOff>114300</xdr:rowOff>
                  </from>
                  <to>
                    <xdr:col>16</xdr:col>
                    <xdr:colOff>236220</xdr:colOff>
                    <xdr:row>29</xdr:row>
                    <xdr:rowOff>251460</xdr:rowOff>
                  </to>
                </anchor>
              </controlPr>
            </control>
          </mc:Choice>
        </mc:AlternateContent>
        <mc:AlternateContent xmlns:mc="http://schemas.openxmlformats.org/markup-compatibility/2006">
          <mc:Choice Requires="x14">
            <control shapeId="1307758" r:id="rId113" name="Group Box 110">
              <controlPr defaultSize="0" print="0" autoFill="0" autoPict="0">
                <anchor moveWithCells="1">
                  <from>
                    <xdr:col>7</xdr:col>
                    <xdr:colOff>45720</xdr:colOff>
                    <xdr:row>30</xdr:row>
                    <xdr:rowOff>91440</xdr:rowOff>
                  </from>
                  <to>
                    <xdr:col>18</xdr:col>
                    <xdr:colOff>53340</xdr:colOff>
                    <xdr:row>30</xdr:row>
                    <xdr:rowOff>281940</xdr:rowOff>
                  </to>
                </anchor>
              </controlPr>
            </control>
          </mc:Choice>
        </mc:AlternateContent>
        <mc:AlternateContent xmlns:mc="http://schemas.openxmlformats.org/markup-compatibility/2006">
          <mc:Choice Requires="x14">
            <control shapeId="1307759" r:id="rId114" name="Option Button 111">
              <controlPr defaultSize="0" autoFill="0" autoLine="0" autoPict="0">
                <anchor moveWithCells="1">
                  <from>
                    <xdr:col>8</xdr:col>
                    <xdr:colOff>60960</xdr:colOff>
                    <xdr:row>30</xdr:row>
                    <xdr:rowOff>121920</xdr:rowOff>
                  </from>
                  <to>
                    <xdr:col>8</xdr:col>
                    <xdr:colOff>281940</xdr:colOff>
                    <xdr:row>30</xdr:row>
                    <xdr:rowOff>251460</xdr:rowOff>
                  </to>
                </anchor>
              </controlPr>
            </control>
          </mc:Choice>
        </mc:AlternateContent>
        <mc:AlternateContent xmlns:mc="http://schemas.openxmlformats.org/markup-compatibility/2006">
          <mc:Choice Requires="x14">
            <control shapeId="1307760" r:id="rId115" name="Option Button 112">
              <controlPr defaultSize="0" autoFill="0" autoLine="0" autoPict="0">
                <anchor moveWithCells="1">
                  <from>
                    <xdr:col>10</xdr:col>
                    <xdr:colOff>45720</xdr:colOff>
                    <xdr:row>30</xdr:row>
                    <xdr:rowOff>121920</xdr:rowOff>
                  </from>
                  <to>
                    <xdr:col>10</xdr:col>
                    <xdr:colOff>266700</xdr:colOff>
                    <xdr:row>30</xdr:row>
                    <xdr:rowOff>251460</xdr:rowOff>
                  </to>
                </anchor>
              </controlPr>
            </control>
          </mc:Choice>
        </mc:AlternateContent>
        <mc:AlternateContent xmlns:mc="http://schemas.openxmlformats.org/markup-compatibility/2006">
          <mc:Choice Requires="x14">
            <control shapeId="1307761" r:id="rId116" name="Option Button 113">
              <controlPr defaultSize="0" autoFill="0" autoLine="0" autoPict="0">
                <anchor moveWithCells="1">
                  <from>
                    <xdr:col>12</xdr:col>
                    <xdr:colOff>38100</xdr:colOff>
                    <xdr:row>30</xdr:row>
                    <xdr:rowOff>121920</xdr:rowOff>
                  </from>
                  <to>
                    <xdr:col>12</xdr:col>
                    <xdr:colOff>259080</xdr:colOff>
                    <xdr:row>30</xdr:row>
                    <xdr:rowOff>251460</xdr:rowOff>
                  </to>
                </anchor>
              </controlPr>
            </control>
          </mc:Choice>
        </mc:AlternateContent>
        <mc:AlternateContent xmlns:mc="http://schemas.openxmlformats.org/markup-compatibility/2006">
          <mc:Choice Requires="x14">
            <control shapeId="1307762" r:id="rId117" name="Option Button 114">
              <controlPr defaultSize="0" autoFill="0" autoLine="0" autoPict="0">
                <anchor moveWithCells="1">
                  <from>
                    <xdr:col>14</xdr:col>
                    <xdr:colOff>30480</xdr:colOff>
                    <xdr:row>30</xdr:row>
                    <xdr:rowOff>121920</xdr:rowOff>
                  </from>
                  <to>
                    <xdr:col>14</xdr:col>
                    <xdr:colOff>251460</xdr:colOff>
                    <xdr:row>30</xdr:row>
                    <xdr:rowOff>251460</xdr:rowOff>
                  </to>
                </anchor>
              </controlPr>
            </control>
          </mc:Choice>
        </mc:AlternateContent>
        <mc:AlternateContent xmlns:mc="http://schemas.openxmlformats.org/markup-compatibility/2006">
          <mc:Choice Requires="x14">
            <control shapeId="1307763" r:id="rId118" name="Option Button 115">
              <controlPr defaultSize="0" autoFill="0" autoLine="0" autoPict="0">
                <anchor moveWithCells="1">
                  <from>
                    <xdr:col>16</xdr:col>
                    <xdr:colOff>22860</xdr:colOff>
                    <xdr:row>30</xdr:row>
                    <xdr:rowOff>121920</xdr:rowOff>
                  </from>
                  <to>
                    <xdr:col>16</xdr:col>
                    <xdr:colOff>236220</xdr:colOff>
                    <xdr:row>30</xdr:row>
                    <xdr:rowOff>251460</xdr:rowOff>
                  </to>
                </anchor>
              </controlPr>
            </control>
          </mc:Choice>
        </mc:AlternateContent>
        <mc:AlternateContent xmlns:mc="http://schemas.openxmlformats.org/markup-compatibility/2006">
          <mc:Choice Requires="x14">
            <control shapeId="1307764" r:id="rId119" name="Group Box 116">
              <controlPr defaultSize="0" print="0" autoFill="0" autoPict="0">
                <anchor moveWithCells="1">
                  <from>
                    <xdr:col>7</xdr:col>
                    <xdr:colOff>45720</xdr:colOff>
                    <xdr:row>27</xdr:row>
                    <xdr:rowOff>68580</xdr:rowOff>
                  </from>
                  <to>
                    <xdr:col>18</xdr:col>
                    <xdr:colOff>68580</xdr:colOff>
                    <xdr:row>27</xdr:row>
                    <xdr:rowOff>266700</xdr:rowOff>
                  </to>
                </anchor>
              </controlPr>
            </control>
          </mc:Choice>
        </mc:AlternateContent>
        <mc:AlternateContent xmlns:mc="http://schemas.openxmlformats.org/markup-compatibility/2006">
          <mc:Choice Requires="x14">
            <control shapeId="1307765" r:id="rId120" name="Option Button 117">
              <controlPr defaultSize="0" autoFill="0" autoLine="0" autoPict="0">
                <anchor moveWithCells="1">
                  <from>
                    <xdr:col>8</xdr:col>
                    <xdr:colOff>60960</xdr:colOff>
                    <xdr:row>27</xdr:row>
                    <xdr:rowOff>99060</xdr:rowOff>
                  </from>
                  <to>
                    <xdr:col>8</xdr:col>
                    <xdr:colOff>281940</xdr:colOff>
                    <xdr:row>27</xdr:row>
                    <xdr:rowOff>236220</xdr:rowOff>
                  </to>
                </anchor>
              </controlPr>
            </control>
          </mc:Choice>
        </mc:AlternateContent>
        <mc:AlternateContent xmlns:mc="http://schemas.openxmlformats.org/markup-compatibility/2006">
          <mc:Choice Requires="x14">
            <control shapeId="1307766" r:id="rId121" name="Option Button 118">
              <controlPr defaultSize="0" autoFill="0" autoLine="0" autoPict="0">
                <anchor moveWithCells="1">
                  <from>
                    <xdr:col>10</xdr:col>
                    <xdr:colOff>53340</xdr:colOff>
                    <xdr:row>27</xdr:row>
                    <xdr:rowOff>99060</xdr:rowOff>
                  </from>
                  <to>
                    <xdr:col>10</xdr:col>
                    <xdr:colOff>274320</xdr:colOff>
                    <xdr:row>27</xdr:row>
                    <xdr:rowOff>236220</xdr:rowOff>
                  </to>
                </anchor>
              </controlPr>
            </control>
          </mc:Choice>
        </mc:AlternateContent>
        <mc:AlternateContent xmlns:mc="http://schemas.openxmlformats.org/markup-compatibility/2006">
          <mc:Choice Requires="x14">
            <control shapeId="1307767" r:id="rId122" name="Option Button 119">
              <controlPr defaultSize="0" autoFill="0" autoLine="0" autoPict="0">
                <anchor moveWithCells="1">
                  <from>
                    <xdr:col>12</xdr:col>
                    <xdr:colOff>45720</xdr:colOff>
                    <xdr:row>27</xdr:row>
                    <xdr:rowOff>99060</xdr:rowOff>
                  </from>
                  <to>
                    <xdr:col>12</xdr:col>
                    <xdr:colOff>266700</xdr:colOff>
                    <xdr:row>27</xdr:row>
                    <xdr:rowOff>236220</xdr:rowOff>
                  </to>
                </anchor>
              </controlPr>
            </control>
          </mc:Choice>
        </mc:AlternateContent>
        <mc:AlternateContent xmlns:mc="http://schemas.openxmlformats.org/markup-compatibility/2006">
          <mc:Choice Requires="x14">
            <control shapeId="1307768" r:id="rId123" name="Option Button 120">
              <controlPr defaultSize="0" autoFill="0" autoLine="0" autoPict="0">
                <anchor moveWithCells="1">
                  <from>
                    <xdr:col>14</xdr:col>
                    <xdr:colOff>38100</xdr:colOff>
                    <xdr:row>27</xdr:row>
                    <xdr:rowOff>99060</xdr:rowOff>
                  </from>
                  <to>
                    <xdr:col>14</xdr:col>
                    <xdr:colOff>259080</xdr:colOff>
                    <xdr:row>27</xdr:row>
                    <xdr:rowOff>236220</xdr:rowOff>
                  </to>
                </anchor>
              </controlPr>
            </control>
          </mc:Choice>
        </mc:AlternateContent>
        <mc:AlternateContent xmlns:mc="http://schemas.openxmlformats.org/markup-compatibility/2006">
          <mc:Choice Requires="x14">
            <control shapeId="1307769" r:id="rId124" name="Option Button 121">
              <controlPr defaultSize="0" autoFill="0" autoLine="0" autoPict="0">
                <anchor moveWithCells="1">
                  <from>
                    <xdr:col>16</xdr:col>
                    <xdr:colOff>30480</xdr:colOff>
                    <xdr:row>27</xdr:row>
                    <xdr:rowOff>99060</xdr:rowOff>
                  </from>
                  <to>
                    <xdr:col>16</xdr:col>
                    <xdr:colOff>251460</xdr:colOff>
                    <xdr:row>27</xdr:row>
                    <xdr:rowOff>236220</xdr:rowOff>
                  </to>
                </anchor>
              </controlPr>
            </control>
          </mc:Choice>
        </mc:AlternateContent>
        <mc:AlternateContent xmlns:mc="http://schemas.openxmlformats.org/markup-compatibility/2006">
          <mc:Choice Requires="x14">
            <control shapeId="1307770" r:id="rId125" name="Group Box 122">
              <controlPr defaultSize="0" print="0" autoFill="0" autoPict="0">
                <anchor moveWithCells="1">
                  <from>
                    <xdr:col>7</xdr:col>
                    <xdr:colOff>45720</xdr:colOff>
                    <xdr:row>31</xdr:row>
                    <xdr:rowOff>83820</xdr:rowOff>
                  </from>
                  <to>
                    <xdr:col>18</xdr:col>
                    <xdr:colOff>53340</xdr:colOff>
                    <xdr:row>31</xdr:row>
                    <xdr:rowOff>281940</xdr:rowOff>
                  </to>
                </anchor>
              </controlPr>
            </control>
          </mc:Choice>
        </mc:AlternateContent>
        <mc:AlternateContent xmlns:mc="http://schemas.openxmlformats.org/markup-compatibility/2006">
          <mc:Choice Requires="x14">
            <control shapeId="1307771" r:id="rId126" name="Option Button 123">
              <controlPr defaultSize="0" autoFill="0" autoLine="0" autoPict="0">
                <anchor moveWithCells="1">
                  <from>
                    <xdr:col>8</xdr:col>
                    <xdr:colOff>60960</xdr:colOff>
                    <xdr:row>31</xdr:row>
                    <xdr:rowOff>121920</xdr:rowOff>
                  </from>
                  <to>
                    <xdr:col>8</xdr:col>
                    <xdr:colOff>281940</xdr:colOff>
                    <xdr:row>31</xdr:row>
                    <xdr:rowOff>243840</xdr:rowOff>
                  </to>
                </anchor>
              </controlPr>
            </control>
          </mc:Choice>
        </mc:AlternateContent>
        <mc:AlternateContent xmlns:mc="http://schemas.openxmlformats.org/markup-compatibility/2006">
          <mc:Choice Requires="x14">
            <control shapeId="1307772" r:id="rId127" name="Option Button 124">
              <controlPr defaultSize="0" autoFill="0" autoLine="0" autoPict="0">
                <anchor moveWithCells="1">
                  <from>
                    <xdr:col>10</xdr:col>
                    <xdr:colOff>45720</xdr:colOff>
                    <xdr:row>31</xdr:row>
                    <xdr:rowOff>121920</xdr:rowOff>
                  </from>
                  <to>
                    <xdr:col>10</xdr:col>
                    <xdr:colOff>266700</xdr:colOff>
                    <xdr:row>31</xdr:row>
                    <xdr:rowOff>243840</xdr:rowOff>
                  </to>
                </anchor>
              </controlPr>
            </control>
          </mc:Choice>
        </mc:AlternateContent>
        <mc:AlternateContent xmlns:mc="http://schemas.openxmlformats.org/markup-compatibility/2006">
          <mc:Choice Requires="x14">
            <control shapeId="1307773" r:id="rId128" name="Option Button 125">
              <controlPr defaultSize="0" autoFill="0" autoLine="0" autoPict="0">
                <anchor moveWithCells="1">
                  <from>
                    <xdr:col>12</xdr:col>
                    <xdr:colOff>38100</xdr:colOff>
                    <xdr:row>31</xdr:row>
                    <xdr:rowOff>121920</xdr:rowOff>
                  </from>
                  <to>
                    <xdr:col>12</xdr:col>
                    <xdr:colOff>259080</xdr:colOff>
                    <xdr:row>31</xdr:row>
                    <xdr:rowOff>243840</xdr:rowOff>
                  </to>
                </anchor>
              </controlPr>
            </control>
          </mc:Choice>
        </mc:AlternateContent>
        <mc:AlternateContent xmlns:mc="http://schemas.openxmlformats.org/markup-compatibility/2006">
          <mc:Choice Requires="x14">
            <control shapeId="1307774" r:id="rId129" name="Option Button 126">
              <controlPr defaultSize="0" autoFill="0" autoLine="0" autoPict="0">
                <anchor moveWithCells="1">
                  <from>
                    <xdr:col>14</xdr:col>
                    <xdr:colOff>30480</xdr:colOff>
                    <xdr:row>31</xdr:row>
                    <xdr:rowOff>121920</xdr:rowOff>
                  </from>
                  <to>
                    <xdr:col>14</xdr:col>
                    <xdr:colOff>251460</xdr:colOff>
                    <xdr:row>31</xdr:row>
                    <xdr:rowOff>243840</xdr:rowOff>
                  </to>
                </anchor>
              </controlPr>
            </control>
          </mc:Choice>
        </mc:AlternateContent>
        <mc:AlternateContent xmlns:mc="http://schemas.openxmlformats.org/markup-compatibility/2006">
          <mc:Choice Requires="x14">
            <control shapeId="1307775" r:id="rId130" name="Option Button 127">
              <controlPr defaultSize="0" autoFill="0" autoLine="0" autoPict="0">
                <anchor moveWithCells="1">
                  <from>
                    <xdr:col>16</xdr:col>
                    <xdr:colOff>22860</xdr:colOff>
                    <xdr:row>31</xdr:row>
                    <xdr:rowOff>121920</xdr:rowOff>
                  </from>
                  <to>
                    <xdr:col>16</xdr:col>
                    <xdr:colOff>236220</xdr:colOff>
                    <xdr:row>31</xdr:row>
                    <xdr:rowOff>243840</xdr:rowOff>
                  </to>
                </anchor>
              </controlPr>
            </control>
          </mc:Choice>
        </mc:AlternateContent>
        <mc:AlternateContent xmlns:mc="http://schemas.openxmlformats.org/markup-compatibility/2006">
          <mc:Choice Requires="x14">
            <control shapeId="1307776" r:id="rId131" name="Group Box 128">
              <controlPr defaultSize="0" print="0" autoFill="0" autoPict="0">
                <anchor moveWithCells="1">
                  <from>
                    <xdr:col>7</xdr:col>
                    <xdr:colOff>45720</xdr:colOff>
                    <xdr:row>32</xdr:row>
                    <xdr:rowOff>83820</xdr:rowOff>
                  </from>
                  <to>
                    <xdr:col>18</xdr:col>
                    <xdr:colOff>53340</xdr:colOff>
                    <xdr:row>32</xdr:row>
                    <xdr:rowOff>281940</xdr:rowOff>
                  </to>
                </anchor>
              </controlPr>
            </control>
          </mc:Choice>
        </mc:AlternateContent>
        <mc:AlternateContent xmlns:mc="http://schemas.openxmlformats.org/markup-compatibility/2006">
          <mc:Choice Requires="x14">
            <control shapeId="1307777" r:id="rId132" name="Option Button 129">
              <controlPr defaultSize="0" autoFill="0" autoLine="0" autoPict="0">
                <anchor moveWithCells="1">
                  <from>
                    <xdr:col>8</xdr:col>
                    <xdr:colOff>60960</xdr:colOff>
                    <xdr:row>32</xdr:row>
                    <xdr:rowOff>121920</xdr:rowOff>
                  </from>
                  <to>
                    <xdr:col>8</xdr:col>
                    <xdr:colOff>281940</xdr:colOff>
                    <xdr:row>32</xdr:row>
                    <xdr:rowOff>243840</xdr:rowOff>
                  </to>
                </anchor>
              </controlPr>
            </control>
          </mc:Choice>
        </mc:AlternateContent>
        <mc:AlternateContent xmlns:mc="http://schemas.openxmlformats.org/markup-compatibility/2006">
          <mc:Choice Requires="x14">
            <control shapeId="1307778" r:id="rId133" name="Option Button 130">
              <controlPr defaultSize="0" autoFill="0" autoLine="0" autoPict="0">
                <anchor moveWithCells="1">
                  <from>
                    <xdr:col>10</xdr:col>
                    <xdr:colOff>45720</xdr:colOff>
                    <xdr:row>32</xdr:row>
                    <xdr:rowOff>121920</xdr:rowOff>
                  </from>
                  <to>
                    <xdr:col>10</xdr:col>
                    <xdr:colOff>266700</xdr:colOff>
                    <xdr:row>32</xdr:row>
                    <xdr:rowOff>243840</xdr:rowOff>
                  </to>
                </anchor>
              </controlPr>
            </control>
          </mc:Choice>
        </mc:AlternateContent>
        <mc:AlternateContent xmlns:mc="http://schemas.openxmlformats.org/markup-compatibility/2006">
          <mc:Choice Requires="x14">
            <control shapeId="1307779" r:id="rId134" name="Option Button 131">
              <controlPr defaultSize="0" autoFill="0" autoLine="0" autoPict="0">
                <anchor moveWithCells="1">
                  <from>
                    <xdr:col>12</xdr:col>
                    <xdr:colOff>38100</xdr:colOff>
                    <xdr:row>32</xdr:row>
                    <xdr:rowOff>121920</xdr:rowOff>
                  </from>
                  <to>
                    <xdr:col>12</xdr:col>
                    <xdr:colOff>259080</xdr:colOff>
                    <xdr:row>32</xdr:row>
                    <xdr:rowOff>243840</xdr:rowOff>
                  </to>
                </anchor>
              </controlPr>
            </control>
          </mc:Choice>
        </mc:AlternateContent>
        <mc:AlternateContent xmlns:mc="http://schemas.openxmlformats.org/markup-compatibility/2006">
          <mc:Choice Requires="x14">
            <control shapeId="1307780" r:id="rId135" name="Option Button 132">
              <controlPr defaultSize="0" autoFill="0" autoLine="0" autoPict="0">
                <anchor moveWithCells="1">
                  <from>
                    <xdr:col>14</xdr:col>
                    <xdr:colOff>30480</xdr:colOff>
                    <xdr:row>32</xdr:row>
                    <xdr:rowOff>121920</xdr:rowOff>
                  </from>
                  <to>
                    <xdr:col>14</xdr:col>
                    <xdr:colOff>251460</xdr:colOff>
                    <xdr:row>32</xdr:row>
                    <xdr:rowOff>243840</xdr:rowOff>
                  </to>
                </anchor>
              </controlPr>
            </control>
          </mc:Choice>
        </mc:AlternateContent>
        <mc:AlternateContent xmlns:mc="http://schemas.openxmlformats.org/markup-compatibility/2006">
          <mc:Choice Requires="x14">
            <control shapeId="1307781" r:id="rId136" name="Option Button 133">
              <controlPr defaultSize="0" autoFill="0" autoLine="0" autoPict="0">
                <anchor moveWithCells="1">
                  <from>
                    <xdr:col>16</xdr:col>
                    <xdr:colOff>22860</xdr:colOff>
                    <xdr:row>32</xdr:row>
                    <xdr:rowOff>121920</xdr:rowOff>
                  </from>
                  <to>
                    <xdr:col>16</xdr:col>
                    <xdr:colOff>236220</xdr:colOff>
                    <xdr:row>32</xdr:row>
                    <xdr:rowOff>243840</xdr:rowOff>
                  </to>
                </anchor>
              </controlPr>
            </control>
          </mc:Choice>
        </mc:AlternateContent>
        <mc:AlternateContent xmlns:mc="http://schemas.openxmlformats.org/markup-compatibility/2006">
          <mc:Choice Requires="x14">
            <control shapeId="1307782" r:id="rId137" name="Group Box 134">
              <controlPr defaultSize="0" print="0" autoFill="0" autoPict="0">
                <anchor moveWithCells="1">
                  <from>
                    <xdr:col>7</xdr:col>
                    <xdr:colOff>45720</xdr:colOff>
                    <xdr:row>33</xdr:row>
                    <xdr:rowOff>83820</xdr:rowOff>
                  </from>
                  <to>
                    <xdr:col>18</xdr:col>
                    <xdr:colOff>53340</xdr:colOff>
                    <xdr:row>33</xdr:row>
                    <xdr:rowOff>274320</xdr:rowOff>
                  </to>
                </anchor>
              </controlPr>
            </control>
          </mc:Choice>
        </mc:AlternateContent>
        <mc:AlternateContent xmlns:mc="http://schemas.openxmlformats.org/markup-compatibility/2006">
          <mc:Choice Requires="x14">
            <control shapeId="1307783" r:id="rId138" name="Option Button 135">
              <controlPr defaultSize="0" autoFill="0" autoLine="0" autoPict="0">
                <anchor moveWithCells="1">
                  <from>
                    <xdr:col>8</xdr:col>
                    <xdr:colOff>60960</xdr:colOff>
                    <xdr:row>33</xdr:row>
                    <xdr:rowOff>114300</xdr:rowOff>
                  </from>
                  <to>
                    <xdr:col>8</xdr:col>
                    <xdr:colOff>281940</xdr:colOff>
                    <xdr:row>33</xdr:row>
                    <xdr:rowOff>243840</xdr:rowOff>
                  </to>
                </anchor>
              </controlPr>
            </control>
          </mc:Choice>
        </mc:AlternateContent>
        <mc:AlternateContent xmlns:mc="http://schemas.openxmlformats.org/markup-compatibility/2006">
          <mc:Choice Requires="x14">
            <control shapeId="1307784" r:id="rId139" name="Option Button 136">
              <controlPr defaultSize="0" autoFill="0" autoLine="0" autoPict="0">
                <anchor moveWithCells="1">
                  <from>
                    <xdr:col>10</xdr:col>
                    <xdr:colOff>45720</xdr:colOff>
                    <xdr:row>33</xdr:row>
                    <xdr:rowOff>114300</xdr:rowOff>
                  </from>
                  <to>
                    <xdr:col>10</xdr:col>
                    <xdr:colOff>266700</xdr:colOff>
                    <xdr:row>33</xdr:row>
                    <xdr:rowOff>243840</xdr:rowOff>
                  </to>
                </anchor>
              </controlPr>
            </control>
          </mc:Choice>
        </mc:AlternateContent>
        <mc:AlternateContent xmlns:mc="http://schemas.openxmlformats.org/markup-compatibility/2006">
          <mc:Choice Requires="x14">
            <control shapeId="1307785" r:id="rId140" name="Option Button 137">
              <controlPr defaultSize="0" autoFill="0" autoLine="0" autoPict="0">
                <anchor moveWithCells="1">
                  <from>
                    <xdr:col>12</xdr:col>
                    <xdr:colOff>38100</xdr:colOff>
                    <xdr:row>33</xdr:row>
                    <xdr:rowOff>114300</xdr:rowOff>
                  </from>
                  <to>
                    <xdr:col>12</xdr:col>
                    <xdr:colOff>259080</xdr:colOff>
                    <xdr:row>33</xdr:row>
                    <xdr:rowOff>243840</xdr:rowOff>
                  </to>
                </anchor>
              </controlPr>
            </control>
          </mc:Choice>
        </mc:AlternateContent>
        <mc:AlternateContent xmlns:mc="http://schemas.openxmlformats.org/markup-compatibility/2006">
          <mc:Choice Requires="x14">
            <control shapeId="1307786" r:id="rId141" name="Option Button 138">
              <controlPr defaultSize="0" autoFill="0" autoLine="0" autoPict="0">
                <anchor moveWithCells="1">
                  <from>
                    <xdr:col>14</xdr:col>
                    <xdr:colOff>30480</xdr:colOff>
                    <xdr:row>33</xdr:row>
                    <xdr:rowOff>114300</xdr:rowOff>
                  </from>
                  <to>
                    <xdr:col>14</xdr:col>
                    <xdr:colOff>251460</xdr:colOff>
                    <xdr:row>33</xdr:row>
                    <xdr:rowOff>243840</xdr:rowOff>
                  </to>
                </anchor>
              </controlPr>
            </control>
          </mc:Choice>
        </mc:AlternateContent>
        <mc:AlternateContent xmlns:mc="http://schemas.openxmlformats.org/markup-compatibility/2006">
          <mc:Choice Requires="x14">
            <control shapeId="1307787" r:id="rId142" name="Option Button 139">
              <controlPr defaultSize="0" autoFill="0" autoLine="0" autoPict="0">
                <anchor moveWithCells="1">
                  <from>
                    <xdr:col>16</xdr:col>
                    <xdr:colOff>22860</xdr:colOff>
                    <xdr:row>33</xdr:row>
                    <xdr:rowOff>114300</xdr:rowOff>
                  </from>
                  <to>
                    <xdr:col>16</xdr:col>
                    <xdr:colOff>236220</xdr:colOff>
                    <xdr:row>33</xdr:row>
                    <xdr:rowOff>243840</xdr:rowOff>
                  </to>
                </anchor>
              </controlPr>
            </control>
          </mc:Choice>
        </mc:AlternateContent>
        <mc:AlternateContent xmlns:mc="http://schemas.openxmlformats.org/markup-compatibility/2006">
          <mc:Choice Requires="x14">
            <control shapeId="1307788" r:id="rId143" name="Group Box 140">
              <controlPr defaultSize="0" print="0" autoFill="0" autoPict="0">
                <anchor moveWithCells="1">
                  <from>
                    <xdr:col>7</xdr:col>
                    <xdr:colOff>45720</xdr:colOff>
                    <xdr:row>34</xdr:row>
                    <xdr:rowOff>83820</xdr:rowOff>
                  </from>
                  <to>
                    <xdr:col>18</xdr:col>
                    <xdr:colOff>53340</xdr:colOff>
                    <xdr:row>34</xdr:row>
                    <xdr:rowOff>274320</xdr:rowOff>
                  </to>
                </anchor>
              </controlPr>
            </control>
          </mc:Choice>
        </mc:AlternateContent>
        <mc:AlternateContent xmlns:mc="http://schemas.openxmlformats.org/markup-compatibility/2006">
          <mc:Choice Requires="x14">
            <control shapeId="1307789" r:id="rId144" name="Option Button 141">
              <controlPr defaultSize="0" autoFill="0" autoLine="0" autoPict="0">
                <anchor moveWithCells="1">
                  <from>
                    <xdr:col>8</xdr:col>
                    <xdr:colOff>60960</xdr:colOff>
                    <xdr:row>34</xdr:row>
                    <xdr:rowOff>114300</xdr:rowOff>
                  </from>
                  <to>
                    <xdr:col>8</xdr:col>
                    <xdr:colOff>281940</xdr:colOff>
                    <xdr:row>34</xdr:row>
                    <xdr:rowOff>243840</xdr:rowOff>
                  </to>
                </anchor>
              </controlPr>
            </control>
          </mc:Choice>
        </mc:AlternateContent>
        <mc:AlternateContent xmlns:mc="http://schemas.openxmlformats.org/markup-compatibility/2006">
          <mc:Choice Requires="x14">
            <control shapeId="1307790" r:id="rId145" name="Option Button 142">
              <controlPr defaultSize="0" autoFill="0" autoLine="0" autoPict="0">
                <anchor moveWithCells="1">
                  <from>
                    <xdr:col>10</xdr:col>
                    <xdr:colOff>45720</xdr:colOff>
                    <xdr:row>34</xdr:row>
                    <xdr:rowOff>114300</xdr:rowOff>
                  </from>
                  <to>
                    <xdr:col>10</xdr:col>
                    <xdr:colOff>266700</xdr:colOff>
                    <xdr:row>34</xdr:row>
                    <xdr:rowOff>243840</xdr:rowOff>
                  </to>
                </anchor>
              </controlPr>
            </control>
          </mc:Choice>
        </mc:AlternateContent>
        <mc:AlternateContent xmlns:mc="http://schemas.openxmlformats.org/markup-compatibility/2006">
          <mc:Choice Requires="x14">
            <control shapeId="1307791" r:id="rId146" name="Option Button 143">
              <controlPr defaultSize="0" autoFill="0" autoLine="0" autoPict="0">
                <anchor moveWithCells="1">
                  <from>
                    <xdr:col>12</xdr:col>
                    <xdr:colOff>38100</xdr:colOff>
                    <xdr:row>34</xdr:row>
                    <xdr:rowOff>114300</xdr:rowOff>
                  </from>
                  <to>
                    <xdr:col>12</xdr:col>
                    <xdr:colOff>259080</xdr:colOff>
                    <xdr:row>34</xdr:row>
                    <xdr:rowOff>243840</xdr:rowOff>
                  </to>
                </anchor>
              </controlPr>
            </control>
          </mc:Choice>
        </mc:AlternateContent>
        <mc:AlternateContent xmlns:mc="http://schemas.openxmlformats.org/markup-compatibility/2006">
          <mc:Choice Requires="x14">
            <control shapeId="1307792" r:id="rId147" name="Option Button 144">
              <controlPr defaultSize="0" autoFill="0" autoLine="0" autoPict="0">
                <anchor moveWithCells="1">
                  <from>
                    <xdr:col>14</xdr:col>
                    <xdr:colOff>30480</xdr:colOff>
                    <xdr:row>34</xdr:row>
                    <xdr:rowOff>114300</xdr:rowOff>
                  </from>
                  <to>
                    <xdr:col>14</xdr:col>
                    <xdr:colOff>251460</xdr:colOff>
                    <xdr:row>34</xdr:row>
                    <xdr:rowOff>243840</xdr:rowOff>
                  </to>
                </anchor>
              </controlPr>
            </control>
          </mc:Choice>
        </mc:AlternateContent>
        <mc:AlternateContent xmlns:mc="http://schemas.openxmlformats.org/markup-compatibility/2006">
          <mc:Choice Requires="x14">
            <control shapeId="1307793" r:id="rId148" name="Option Button 145">
              <controlPr defaultSize="0" autoFill="0" autoLine="0" autoPict="0">
                <anchor moveWithCells="1">
                  <from>
                    <xdr:col>16</xdr:col>
                    <xdr:colOff>22860</xdr:colOff>
                    <xdr:row>34</xdr:row>
                    <xdr:rowOff>114300</xdr:rowOff>
                  </from>
                  <to>
                    <xdr:col>16</xdr:col>
                    <xdr:colOff>236220</xdr:colOff>
                    <xdr:row>34</xdr:row>
                    <xdr:rowOff>243840</xdr:rowOff>
                  </to>
                </anchor>
              </controlPr>
            </control>
          </mc:Choice>
        </mc:AlternateContent>
        <mc:AlternateContent xmlns:mc="http://schemas.openxmlformats.org/markup-compatibility/2006">
          <mc:Choice Requires="x14">
            <control shapeId="1307794" r:id="rId149" name="Group Box 146">
              <controlPr defaultSize="0" print="0" autoFill="0" autoPict="0">
                <anchor moveWithCells="1">
                  <from>
                    <xdr:col>7</xdr:col>
                    <xdr:colOff>45720</xdr:colOff>
                    <xdr:row>35</xdr:row>
                    <xdr:rowOff>76200</xdr:rowOff>
                  </from>
                  <to>
                    <xdr:col>18</xdr:col>
                    <xdr:colOff>53340</xdr:colOff>
                    <xdr:row>35</xdr:row>
                    <xdr:rowOff>274320</xdr:rowOff>
                  </to>
                </anchor>
              </controlPr>
            </control>
          </mc:Choice>
        </mc:AlternateContent>
        <mc:AlternateContent xmlns:mc="http://schemas.openxmlformats.org/markup-compatibility/2006">
          <mc:Choice Requires="x14">
            <control shapeId="1307795" r:id="rId150" name="Option Button 147">
              <controlPr defaultSize="0" autoFill="0" autoLine="0" autoPict="0">
                <anchor moveWithCells="1">
                  <from>
                    <xdr:col>8</xdr:col>
                    <xdr:colOff>60960</xdr:colOff>
                    <xdr:row>35</xdr:row>
                    <xdr:rowOff>114300</xdr:rowOff>
                  </from>
                  <to>
                    <xdr:col>8</xdr:col>
                    <xdr:colOff>281940</xdr:colOff>
                    <xdr:row>35</xdr:row>
                    <xdr:rowOff>236220</xdr:rowOff>
                  </to>
                </anchor>
              </controlPr>
            </control>
          </mc:Choice>
        </mc:AlternateContent>
        <mc:AlternateContent xmlns:mc="http://schemas.openxmlformats.org/markup-compatibility/2006">
          <mc:Choice Requires="x14">
            <control shapeId="1307796" r:id="rId151" name="Option Button 148">
              <controlPr defaultSize="0" autoFill="0" autoLine="0" autoPict="0">
                <anchor moveWithCells="1">
                  <from>
                    <xdr:col>10</xdr:col>
                    <xdr:colOff>45720</xdr:colOff>
                    <xdr:row>35</xdr:row>
                    <xdr:rowOff>114300</xdr:rowOff>
                  </from>
                  <to>
                    <xdr:col>10</xdr:col>
                    <xdr:colOff>266700</xdr:colOff>
                    <xdr:row>35</xdr:row>
                    <xdr:rowOff>236220</xdr:rowOff>
                  </to>
                </anchor>
              </controlPr>
            </control>
          </mc:Choice>
        </mc:AlternateContent>
        <mc:AlternateContent xmlns:mc="http://schemas.openxmlformats.org/markup-compatibility/2006">
          <mc:Choice Requires="x14">
            <control shapeId="1307797" r:id="rId152" name="Option Button 149">
              <controlPr defaultSize="0" autoFill="0" autoLine="0" autoPict="0">
                <anchor moveWithCells="1">
                  <from>
                    <xdr:col>12</xdr:col>
                    <xdr:colOff>38100</xdr:colOff>
                    <xdr:row>35</xdr:row>
                    <xdr:rowOff>114300</xdr:rowOff>
                  </from>
                  <to>
                    <xdr:col>12</xdr:col>
                    <xdr:colOff>259080</xdr:colOff>
                    <xdr:row>35</xdr:row>
                    <xdr:rowOff>236220</xdr:rowOff>
                  </to>
                </anchor>
              </controlPr>
            </control>
          </mc:Choice>
        </mc:AlternateContent>
        <mc:AlternateContent xmlns:mc="http://schemas.openxmlformats.org/markup-compatibility/2006">
          <mc:Choice Requires="x14">
            <control shapeId="1307798" r:id="rId153" name="Option Button 150">
              <controlPr defaultSize="0" autoFill="0" autoLine="0" autoPict="0">
                <anchor moveWithCells="1">
                  <from>
                    <xdr:col>14</xdr:col>
                    <xdr:colOff>30480</xdr:colOff>
                    <xdr:row>35</xdr:row>
                    <xdr:rowOff>114300</xdr:rowOff>
                  </from>
                  <to>
                    <xdr:col>14</xdr:col>
                    <xdr:colOff>251460</xdr:colOff>
                    <xdr:row>35</xdr:row>
                    <xdr:rowOff>236220</xdr:rowOff>
                  </to>
                </anchor>
              </controlPr>
            </control>
          </mc:Choice>
        </mc:AlternateContent>
        <mc:AlternateContent xmlns:mc="http://schemas.openxmlformats.org/markup-compatibility/2006">
          <mc:Choice Requires="x14">
            <control shapeId="1307799" r:id="rId154" name="Option Button 151">
              <controlPr defaultSize="0" autoFill="0" autoLine="0" autoPict="0">
                <anchor moveWithCells="1">
                  <from>
                    <xdr:col>16</xdr:col>
                    <xdr:colOff>22860</xdr:colOff>
                    <xdr:row>35</xdr:row>
                    <xdr:rowOff>114300</xdr:rowOff>
                  </from>
                  <to>
                    <xdr:col>16</xdr:col>
                    <xdr:colOff>236220</xdr:colOff>
                    <xdr:row>35</xdr:row>
                    <xdr:rowOff>236220</xdr:rowOff>
                  </to>
                </anchor>
              </controlPr>
            </control>
          </mc:Choice>
        </mc:AlternateContent>
        <mc:AlternateContent xmlns:mc="http://schemas.openxmlformats.org/markup-compatibility/2006">
          <mc:Choice Requires="x14">
            <control shapeId="1307800" r:id="rId155" name="Group Box 152">
              <controlPr defaultSize="0" print="0" autoFill="0" autoPict="0">
                <anchor moveWithCells="1">
                  <from>
                    <xdr:col>7</xdr:col>
                    <xdr:colOff>45720</xdr:colOff>
                    <xdr:row>36</xdr:row>
                    <xdr:rowOff>76200</xdr:rowOff>
                  </from>
                  <to>
                    <xdr:col>18</xdr:col>
                    <xdr:colOff>53340</xdr:colOff>
                    <xdr:row>36</xdr:row>
                    <xdr:rowOff>274320</xdr:rowOff>
                  </to>
                </anchor>
              </controlPr>
            </control>
          </mc:Choice>
        </mc:AlternateContent>
        <mc:AlternateContent xmlns:mc="http://schemas.openxmlformats.org/markup-compatibility/2006">
          <mc:Choice Requires="x14">
            <control shapeId="1307801" r:id="rId156" name="Option Button 153">
              <controlPr defaultSize="0" autoFill="0" autoLine="0" autoPict="0">
                <anchor moveWithCells="1">
                  <from>
                    <xdr:col>8</xdr:col>
                    <xdr:colOff>60960</xdr:colOff>
                    <xdr:row>36</xdr:row>
                    <xdr:rowOff>114300</xdr:rowOff>
                  </from>
                  <to>
                    <xdr:col>8</xdr:col>
                    <xdr:colOff>281940</xdr:colOff>
                    <xdr:row>36</xdr:row>
                    <xdr:rowOff>236220</xdr:rowOff>
                  </to>
                </anchor>
              </controlPr>
            </control>
          </mc:Choice>
        </mc:AlternateContent>
        <mc:AlternateContent xmlns:mc="http://schemas.openxmlformats.org/markup-compatibility/2006">
          <mc:Choice Requires="x14">
            <control shapeId="1307802" r:id="rId157" name="Option Button 154">
              <controlPr defaultSize="0" autoFill="0" autoLine="0" autoPict="0">
                <anchor moveWithCells="1">
                  <from>
                    <xdr:col>10</xdr:col>
                    <xdr:colOff>45720</xdr:colOff>
                    <xdr:row>36</xdr:row>
                    <xdr:rowOff>114300</xdr:rowOff>
                  </from>
                  <to>
                    <xdr:col>10</xdr:col>
                    <xdr:colOff>266700</xdr:colOff>
                    <xdr:row>36</xdr:row>
                    <xdr:rowOff>236220</xdr:rowOff>
                  </to>
                </anchor>
              </controlPr>
            </control>
          </mc:Choice>
        </mc:AlternateContent>
        <mc:AlternateContent xmlns:mc="http://schemas.openxmlformats.org/markup-compatibility/2006">
          <mc:Choice Requires="x14">
            <control shapeId="1307803" r:id="rId158" name="Option Button 155">
              <controlPr defaultSize="0" autoFill="0" autoLine="0" autoPict="0">
                <anchor moveWithCells="1">
                  <from>
                    <xdr:col>12</xdr:col>
                    <xdr:colOff>38100</xdr:colOff>
                    <xdr:row>36</xdr:row>
                    <xdr:rowOff>114300</xdr:rowOff>
                  </from>
                  <to>
                    <xdr:col>12</xdr:col>
                    <xdr:colOff>259080</xdr:colOff>
                    <xdr:row>36</xdr:row>
                    <xdr:rowOff>236220</xdr:rowOff>
                  </to>
                </anchor>
              </controlPr>
            </control>
          </mc:Choice>
        </mc:AlternateContent>
        <mc:AlternateContent xmlns:mc="http://schemas.openxmlformats.org/markup-compatibility/2006">
          <mc:Choice Requires="x14">
            <control shapeId="1307804" r:id="rId159" name="Option Button 156">
              <controlPr defaultSize="0" autoFill="0" autoLine="0" autoPict="0">
                <anchor moveWithCells="1">
                  <from>
                    <xdr:col>14</xdr:col>
                    <xdr:colOff>30480</xdr:colOff>
                    <xdr:row>36</xdr:row>
                    <xdr:rowOff>114300</xdr:rowOff>
                  </from>
                  <to>
                    <xdr:col>14</xdr:col>
                    <xdr:colOff>251460</xdr:colOff>
                    <xdr:row>36</xdr:row>
                    <xdr:rowOff>236220</xdr:rowOff>
                  </to>
                </anchor>
              </controlPr>
            </control>
          </mc:Choice>
        </mc:AlternateContent>
        <mc:AlternateContent xmlns:mc="http://schemas.openxmlformats.org/markup-compatibility/2006">
          <mc:Choice Requires="x14">
            <control shapeId="1307805" r:id="rId160" name="Option Button 157">
              <controlPr defaultSize="0" autoFill="0" autoLine="0" autoPict="0">
                <anchor moveWithCells="1">
                  <from>
                    <xdr:col>16</xdr:col>
                    <xdr:colOff>22860</xdr:colOff>
                    <xdr:row>36</xdr:row>
                    <xdr:rowOff>114300</xdr:rowOff>
                  </from>
                  <to>
                    <xdr:col>16</xdr:col>
                    <xdr:colOff>236220</xdr:colOff>
                    <xdr:row>36</xdr:row>
                    <xdr:rowOff>236220</xdr:rowOff>
                  </to>
                </anchor>
              </controlPr>
            </control>
          </mc:Choice>
        </mc:AlternateContent>
        <mc:AlternateContent xmlns:mc="http://schemas.openxmlformats.org/markup-compatibility/2006">
          <mc:Choice Requires="x14">
            <control shapeId="1307806" r:id="rId161" name="Group Box 158">
              <controlPr defaultSize="0" print="0" autoFill="0" autoPict="0">
                <anchor moveWithCells="1">
                  <from>
                    <xdr:col>7</xdr:col>
                    <xdr:colOff>45720</xdr:colOff>
                    <xdr:row>37</xdr:row>
                    <xdr:rowOff>76200</xdr:rowOff>
                  </from>
                  <to>
                    <xdr:col>18</xdr:col>
                    <xdr:colOff>53340</xdr:colOff>
                    <xdr:row>37</xdr:row>
                    <xdr:rowOff>266700</xdr:rowOff>
                  </to>
                </anchor>
              </controlPr>
            </control>
          </mc:Choice>
        </mc:AlternateContent>
        <mc:AlternateContent xmlns:mc="http://schemas.openxmlformats.org/markup-compatibility/2006">
          <mc:Choice Requires="x14">
            <control shapeId="1307807" r:id="rId162" name="Option Button 159">
              <controlPr defaultSize="0" autoFill="0" autoLine="0" autoPict="0">
                <anchor moveWithCells="1">
                  <from>
                    <xdr:col>8</xdr:col>
                    <xdr:colOff>60960</xdr:colOff>
                    <xdr:row>37</xdr:row>
                    <xdr:rowOff>106680</xdr:rowOff>
                  </from>
                  <to>
                    <xdr:col>8</xdr:col>
                    <xdr:colOff>281940</xdr:colOff>
                    <xdr:row>37</xdr:row>
                    <xdr:rowOff>236220</xdr:rowOff>
                  </to>
                </anchor>
              </controlPr>
            </control>
          </mc:Choice>
        </mc:AlternateContent>
        <mc:AlternateContent xmlns:mc="http://schemas.openxmlformats.org/markup-compatibility/2006">
          <mc:Choice Requires="x14">
            <control shapeId="1307808" r:id="rId163" name="Option Button 160">
              <controlPr defaultSize="0" autoFill="0" autoLine="0" autoPict="0">
                <anchor moveWithCells="1">
                  <from>
                    <xdr:col>10</xdr:col>
                    <xdr:colOff>45720</xdr:colOff>
                    <xdr:row>37</xdr:row>
                    <xdr:rowOff>106680</xdr:rowOff>
                  </from>
                  <to>
                    <xdr:col>10</xdr:col>
                    <xdr:colOff>266700</xdr:colOff>
                    <xdr:row>37</xdr:row>
                    <xdr:rowOff>236220</xdr:rowOff>
                  </to>
                </anchor>
              </controlPr>
            </control>
          </mc:Choice>
        </mc:AlternateContent>
        <mc:AlternateContent xmlns:mc="http://schemas.openxmlformats.org/markup-compatibility/2006">
          <mc:Choice Requires="x14">
            <control shapeId="1307809" r:id="rId164" name="Option Button 161">
              <controlPr defaultSize="0" autoFill="0" autoLine="0" autoPict="0">
                <anchor moveWithCells="1">
                  <from>
                    <xdr:col>12</xdr:col>
                    <xdr:colOff>38100</xdr:colOff>
                    <xdr:row>37</xdr:row>
                    <xdr:rowOff>106680</xdr:rowOff>
                  </from>
                  <to>
                    <xdr:col>12</xdr:col>
                    <xdr:colOff>259080</xdr:colOff>
                    <xdr:row>37</xdr:row>
                    <xdr:rowOff>236220</xdr:rowOff>
                  </to>
                </anchor>
              </controlPr>
            </control>
          </mc:Choice>
        </mc:AlternateContent>
        <mc:AlternateContent xmlns:mc="http://schemas.openxmlformats.org/markup-compatibility/2006">
          <mc:Choice Requires="x14">
            <control shapeId="1307810" r:id="rId165" name="Option Button 162">
              <controlPr defaultSize="0" autoFill="0" autoLine="0" autoPict="0">
                <anchor moveWithCells="1">
                  <from>
                    <xdr:col>14</xdr:col>
                    <xdr:colOff>30480</xdr:colOff>
                    <xdr:row>37</xdr:row>
                    <xdr:rowOff>106680</xdr:rowOff>
                  </from>
                  <to>
                    <xdr:col>14</xdr:col>
                    <xdr:colOff>251460</xdr:colOff>
                    <xdr:row>37</xdr:row>
                    <xdr:rowOff>236220</xdr:rowOff>
                  </to>
                </anchor>
              </controlPr>
            </control>
          </mc:Choice>
        </mc:AlternateContent>
        <mc:AlternateContent xmlns:mc="http://schemas.openxmlformats.org/markup-compatibility/2006">
          <mc:Choice Requires="x14">
            <control shapeId="1307811" r:id="rId166" name="Option Button 163">
              <controlPr defaultSize="0" autoFill="0" autoLine="0" autoPict="0">
                <anchor moveWithCells="1">
                  <from>
                    <xdr:col>16</xdr:col>
                    <xdr:colOff>22860</xdr:colOff>
                    <xdr:row>37</xdr:row>
                    <xdr:rowOff>106680</xdr:rowOff>
                  </from>
                  <to>
                    <xdr:col>16</xdr:col>
                    <xdr:colOff>236220</xdr:colOff>
                    <xdr:row>37</xdr:row>
                    <xdr:rowOff>236220</xdr:rowOff>
                  </to>
                </anchor>
              </controlPr>
            </control>
          </mc:Choice>
        </mc:AlternateContent>
        <mc:AlternateContent xmlns:mc="http://schemas.openxmlformats.org/markup-compatibility/2006">
          <mc:Choice Requires="x14">
            <control shapeId="1307812" r:id="rId167" name="Group Box 164">
              <controlPr defaultSize="0" print="0" autoFill="0" autoPict="0">
                <anchor moveWithCells="1">
                  <from>
                    <xdr:col>7</xdr:col>
                    <xdr:colOff>45720</xdr:colOff>
                    <xdr:row>38</xdr:row>
                    <xdr:rowOff>76200</xdr:rowOff>
                  </from>
                  <to>
                    <xdr:col>18</xdr:col>
                    <xdr:colOff>53340</xdr:colOff>
                    <xdr:row>38</xdr:row>
                    <xdr:rowOff>266700</xdr:rowOff>
                  </to>
                </anchor>
              </controlPr>
            </control>
          </mc:Choice>
        </mc:AlternateContent>
        <mc:AlternateContent xmlns:mc="http://schemas.openxmlformats.org/markup-compatibility/2006">
          <mc:Choice Requires="x14">
            <control shapeId="1307813" r:id="rId168" name="Option Button 165">
              <controlPr defaultSize="0" autoFill="0" autoLine="0" autoPict="0">
                <anchor moveWithCells="1">
                  <from>
                    <xdr:col>8</xdr:col>
                    <xdr:colOff>60960</xdr:colOff>
                    <xdr:row>38</xdr:row>
                    <xdr:rowOff>106680</xdr:rowOff>
                  </from>
                  <to>
                    <xdr:col>8</xdr:col>
                    <xdr:colOff>281940</xdr:colOff>
                    <xdr:row>38</xdr:row>
                    <xdr:rowOff>236220</xdr:rowOff>
                  </to>
                </anchor>
              </controlPr>
            </control>
          </mc:Choice>
        </mc:AlternateContent>
        <mc:AlternateContent xmlns:mc="http://schemas.openxmlformats.org/markup-compatibility/2006">
          <mc:Choice Requires="x14">
            <control shapeId="1307814" r:id="rId169" name="Option Button 166">
              <controlPr defaultSize="0" autoFill="0" autoLine="0" autoPict="0">
                <anchor moveWithCells="1">
                  <from>
                    <xdr:col>10</xdr:col>
                    <xdr:colOff>45720</xdr:colOff>
                    <xdr:row>38</xdr:row>
                    <xdr:rowOff>106680</xdr:rowOff>
                  </from>
                  <to>
                    <xdr:col>10</xdr:col>
                    <xdr:colOff>266700</xdr:colOff>
                    <xdr:row>38</xdr:row>
                    <xdr:rowOff>236220</xdr:rowOff>
                  </to>
                </anchor>
              </controlPr>
            </control>
          </mc:Choice>
        </mc:AlternateContent>
        <mc:AlternateContent xmlns:mc="http://schemas.openxmlformats.org/markup-compatibility/2006">
          <mc:Choice Requires="x14">
            <control shapeId="1307815" r:id="rId170" name="Option Button 167">
              <controlPr defaultSize="0" autoFill="0" autoLine="0" autoPict="0">
                <anchor moveWithCells="1">
                  <from>
                    <xdr:col>12</xdr:col>
                    <xdr:colOff>38100</xdr:colOff>
                    <xdr:row>38</xdr:row>
                    <xdr:rowOff>106680</xdr:rowOff>
                  </from>
                  <to>
                    <xdr:col>12</xdr:col>
                    <xdr:colOff>259080</xdr:colOff>
                    <xdr:row>38</xdr:row>
                    <xdr:rowOff>236220</xdr:rowOff>
                  </to>
                </anchor>
              </controlPr>
            </control>
          </mc:Choice>
        </mc:AlternateContent>
        <mc:AlternateContent xmlns:mc="http://schemas.openxmlformats.org/markup-compatibility/2006">
          <mc:Choice Requires="x14">
            <control shapeId="1307816" r:id="rId171" name="Option Button 168">
              <controlPr defaultSize="0" autoFill="0" autoLine="0" autoPict="0">
                <anchor moveWithCells="1">
                  <from>
                    <xdr:col>14</xdr:col>
                    <xdr:colOff>30480</xdr:colOff>
                    <xdr:row>38</xdr:row>
                    <xdr:rowOff>106680</xdr:rowOff>
                  </from>
                  <to>
                    <xdr:col>14</xdr:col>
                    <xdr:colOff>251460</xdr:colOff>
                    <xdr:row>38</xdr:row>
                    <xdr:rowOff>236220</xdr:rowOff>
                  </to>
                </anchor>
              </controlPr>
            </control>
          </mc:Choice>
        </mc:AlternateContent>
        <mc:AlternateContent xmlns:mc="http://schemas.openxmlformats.org/markup-compatibility/2006">
          <mc:Choice Requires="x14">
            <control shapeId="1307817" r:id="rId172" name="Option Button 169">
              <controlPr defaultSize="0" autoFill="0" autoLine="0" autoPict="0">
                <anchor moveWithCells="1">
                  <from>
                    <xdr:col>16</xdr:col>
                    <xdr:colOff>22860</xdr:colOff>
                    <xdr:row>38</xdr:row>
                    <xdr:rowOff>106680</xdr:rowOff>
                  </from>
                  <to>
                    <xdr:col>16</xdr:col>
                    <xdr:colOff>236220</xdr:colOff>
                    <xdr:row>38</xdr:row>
                    <xdr:rowOff>236220</xdr:rowOff>
                  </to>
                </anchor>
              </controlPr>
            </control>
          </mc:Choice>
        </mc:AlternateContent>
        <mc:AlternateContent xmlns:mc="http://schemas.openxmlformats.org/markup-compatibility/2006">
          <mc:Choice Requires="x14">
            <control shapeId="1307818" r:id="rId173" name="Group Box 170">
              <controlPr defaultSize="0" print="0" autoFill="0" autoPict="0">
                <anchor moveWithCells="1">
                  <from>
                    <xdr:col>7</xdr:col>
                    <xdr:colOff>45720</xdr:colOff>
                    <xdr:row>39</xdr:row>
                    <xdr:rowOff>76200</xdr:rowOff>
                  </from>
                  <to>
                    <xdr:col>18</xdr:col>
                    <xdr:colOff>53340</xdr:colOff>
                    <xdr:row>39</xdr:row>
                    <xdr:rowOff>266700</xdr:rowOff>
                  </to>
                </anchor>
              </controlPr>
            </control>
          </mc:Choice>
        </mc:AlternateContent>
        <mc:AlternateContent xmlns:mc="http://schemas.openxmlformats.org/markup-compatibility/2006">
          <mc:Choice Requires="x14">
            <control shapeId="1307819" r:id="rId174" name="Option Button 171">
              <controlPr defaultSize="0" autoFill="0" autoLine="0" autoPict="0">
                <anchor moveWithCells="1">
                  <from>
                    <xdr:col>8</xdr:col>
                    <xdr:colOff>60960</xdr:colOff>
                    <xdr:row>39</xdr:row>
                    <xdr:rowOff>106680</xdr:rowOff>
                  </from>
                  <to>
                    <xdr:col>8</xdr:col>
                    <xdr:colOff>281940</xdr:colOff>
                    <xdr:row>39</xdr:row>
                    <xdr:rowOff>228600</xdr:rowOff>
                  </to>
                </anchor>
              </controlPr>
            </control>
          </mc:Choice>
        </mc:AlternateContent>
        <mc:AlternateContent xmlns:mc="http://schemas.openxmlformats.org/markup-compatibility/2006">
          <mc:Choice Requires="x14">
            <control shapeId="1307820" r:id="rId175" name="Option Button 172">
              <controlPr defaultSize="0" autoFill="0" autoLine="0" autoPict="0">
                <anchor moveWithCells="1">
                  <from>
                    <xdr:col>10</xdr:col>
                    <xdr:colOff>45720</xdr:colOff>
                    <xdr:row>39</xdr:row>
                    <xdr:rowOff>106680</xdr:rowOff>
                  </from>
                  <to>
                    <xdr:col>10</xdr:col>
                    <xdr:colOff>266700</xdr:colOff>
                    <xdr:row>39</xdr:row>
                    <xdr:rowOff>228600</xdr:rowOff>
                  </to>
                </anchor>
              </controlPr>
            </control>
          </mc:Choice>
        </mc:AlternateContent>
        <mc:AlternateContent xmlns:mc="http://schemas.openxmlformats.org/markup-compatibility/2006">
          <mc:Choice Requires="x14">
            <control shapeId="1307821" r:id="rId176" name="Option Button 173">
              <controlPr defaultSize="0" autoFill="0" autoLine="0" autoPict="0">
                <anchor moveWithCells="1">
                  <from>
                    <xdr:col>12</xdr:col>
                    <xdr:colOff>38100</xdr:colOff>
                    <xdr:row>39</xdr:row>
                    <xdr:rowOff>106680</xdr:rowOff>
                  </from>
                  <to>
                    <xdr:col>12</xdr:col>
                    <xdr:colOff>259080</xdr:colOff>
                    <xdr:row>39</xdr:row>
                    <xdr:rowOff>228600</xdr:rowOff>
                  </to>
                </anchor>
              </controlPr>
            </control>
          </mc:Choice>
        </mc:AlternateContent>
        <mc:AlternateContent xmlns:mc="http://schemas.openxmlformats.org/markup-compatibility/2006">
          <mc:Choice Requires="x14">
            <control shapeId="1307822" r:id="rId177" name="Option Button 174">
              <controlPr defaultSize="0" autoFill="0" autoLine="0" autoPict="0">
                <anchor moveWithCells="1">
                  <from>
                    <xdr:col>14</xdr:col>
                    <xdr:colOff>30480</xdr:colOff>
                    <xdr:row>39</xdr:row>
                    <xdr:rowOff>106680</xdr:rowOff>
                  </from>
                  <to>
                    <xdr:col>14</xdr:col>
                    <xdr:colOff>251460</xdr:colOff>
                    <xdr:row>39</xdr:row>
                    <xdr:rowOff>228600</xdr:rowOff>
                  </to>
                </anchor>
              </controlPr>
            </control>
          </mc:Choice>
        </mc:AlternateContent>
        <mc:AlternateContent xmlns:mc="http://schemas.openxmlformats.org/markup-compatibility/2006">
          <mc:Choice Requires="x14">
            <control shapeId="1307823" r:id="rId178" name="Option Button 175">
              <controlPr defaultSize="0" autoFill="0" autoLine="0" autoPict="0">
                <anchor moveWithCells="1">
                  <from>
                    <xdr:col>16</xdr:col>
                    <xdr:colOff>22860</xdr:colOff>
                    <xdr:row>39</xdr:row>
                    <xdr:rowOff>106680</xdr:rowOff>
                  </from>
                  <to>
                    <xdr:col>16</xdr:col>
                    <xdr:colOff>236220</xdr:colOff>
                    <xdr:row>39</xdr:row>
                    <xdr:rowOff>228600</xdr:rowOff>
                  </to>
                </anchor>
              </controlPr>
            </control>
          </mc:Choice>
        </mc:AlternateContent>
        <mc:AlternateContent xmlns:mc="http://schemas.openxmlformats.org/markup-compatibility/2006">
          <mc:Choice Requires="x14">
            <control shapeId="1307824" r:id="rId179" name="Group Box 176">
              <controlPr defaultSize="0" print="0" autoFill="0" autoPict="0">
                <anchor moveWithCells="1">
                  <from>
                    <xdr:col>7</xdr:col>
                    <xdr:colOff>45720</xdr:colOff>
                    <xdr:row>40</xdr:row>
                    <xdr:rowOff>68580</xdr:rowOff>
                  </from>
                  <to>
                    <xdr:col>18</xdr:col>
                    <xdr:colOff>53340</xdr:colOff>
                    <xdr:row>40</xdr:row>
                    <xdr:rowOff>266700</xdr:rowOff>
                  </to>
                </anchor>
              </controlPr>
            </control>
          </mc:Choice>
        </mc:AlternateContent>
        <mc:AlternateContent xmlns:mc="http://schemas.openxmlformats.org/markup-compatibility/2006">
          <mc:Choice Requires="x14">
            <control shapeId="1307825" r:id="rId180" name="Option Button 177">
              <controlPr defaultSize="0" autoFill="0" autoLine="0" autoPict="0">
                <anchor moveWithCells="1">
                  <from>
                    <xdr:col>8</xdr:col>
                    <xdr:colOff>60960</xdr:colOff>
                    <xdr:row>40</xdr:row>
                    <xdr:rowOff>106680</xdr:rowOff>
                  </from>
                  <to>
                    <xdr:col>8</xdr:col>
                    <xdr:colOff>281940</xdr:colOff>
                    <xdr:row>40</xdr:row>
                    <xdr:rowOff>228600</xdr:rowOff>
                  </to>
                </anchor>
              </controlPr>
            </control>
          </mc:Choice>
        </mc:AlternateContent>
        <mc:AlternateContent xmlns:mc="http://schemas.openxmlformats.org/markup-compatibility/2006">
          <mc:Choice Requires="x14">
            <control shapeId="1307826" r:id="rId181" name="Option Button 178">
              <controlPr defaultSize="0" autoFill="0" autoLine="0" autoPict="0">
                <anchor moveWithCells="1">
                  <from>
                    <xdr:col>10</xdr:col>
                    <xdr:colOff>45720</xdr:colOff>
                    <xdr:row>40</xdr:row>
                    <xdr:rowOff>106680</xdr:rowOff>
                  </from>
                  <to>
                    <xdr:col>10</xdr:col>
                    <xdr:colOff>266700</xdr:colOff>
                    <xdr:row>40</xdr:row>
                    <xdr:rowOff>228600</xdr:rowOff>
                  </to>
                </anchor>
              </controlPr>
            </control>
          </mc:Choice>
        </mc:AlternateContent>
        <mc:AlternateContent xmlns:mc="http://schemas.openxmlformats.org/markup-compatibility/2006">
          <mc:Choice Requires="x14">
            <control shapeId="1307827" r:id="rId182" name="Option Button 179">
              <controlPr defaultSize="0" autoFill="0" autoLine="0" autoPict="0">
                <anchor moveWithCells="1">
                  <from>
                    <xdr:col>12</xdr:col>
                    <xdr:colOff>38100</xdr:colOff>
                    <xdr:row>40</xdr:row>
                    <xdr:rowOff>106680</xdr:rowOff>
                  </from>
                  <to>
                    <xdr:col>12</xdr:col>
                    <xdr:colOff>259080</xdr:colOff>
                    <xdr:row>40</xdr:row>
                    <xdr:rowOff>228600</xdr:rowOff>
                  </to>
                </anchor>
              </controlPr>
            </control>
          </mc:Choice>
        </mc:AlternateContent>
        <mc:AlternateContent xmlns:mc="http://schemas.openxmlformats.org/markup-compatibility/2006">
          <mc:Choice Requires="x14">
            <control shapeId="1307828" r:id="rId183" name="Option Button 180">
              <controlPr defaultSize="0" autoFill="0" autoLine="0" autoPict="0">
                <anchor moveWithCells="1">
                  <from>
                    <xdr:col>14</xdr:col>
                    <xdr:colOff>30480</xdr:colOff>
                    <xdr:row>40</xdr:row>
                    <xdr:rowOff>106680</xdr:rowOff>
                  </from>
                  <to>
                    <xdr:col>14</xdr:col>
                    <xdr:colOff>251460</xdr:colOff>
                    <xdr:row>40</xdr:row>
                    <xdr:rowOff>228600</xdr:rowOff>
                  </to>
                </anchor>
              </controlPr>
            </control>
          </mc:Choice>
        </mc:AlternateContent>
        <mc:AlternateContent xmlns:mc="http://schemas.openxmlformats.org/markup-compatibility/2006">
          <mc:Choice Requires="x14">
            <control shapeId="1307829" r:id="rId184" name="Option Button 181">
              <controlPr defaultSize="0" autoFill="0" autoLine="0" autoPict="0">
                <anchor moveWithCells="1">
                  <from>
                    <xdr:col>16</xdr:col>
                    <xdr:colOff>22860</xdr:colOff>
                    <xdr:row>40</xdr:row>
                    <xdr:rowOff>106680</xdr:rowOff>
                  </from>
                  <to>
                    <xdr:col>16</xdr:col>
                    <xdr:colOff>236220</xdr:colOff>
                    <xdr:row>40</xdr:row>
                    <xdr:rowOff>228600</xdr:rowOff>
                  </to>
                </anchor>
              </controlPr>
            </control>
          </mc:Choice>
        </mc:AlternateContent>
        <mc:AlternateContent xmlns:mc="http://schemas.openxmlformats.org/markup-compatibility/2006">
          <mc:Choice Requires="x14">
            <control shapeId="1307830" r:id="rId185" name="Group Box 182">
              <controlPr defaultSize="0" print="0" autoFill="0" autoPict="0">
                <anchor moveWithCells="1">
                  <from>
                    <xdr:col>7</xdr:col>
                    <xdr:colOff>45720</xdr:colOff>
                    <xdr:row>41</xdr:row>
                    <xdr:rowOff>68580</xdr:rowOff>
                  </from>
                  <to>
                    <xdr:col>18</xdr:col>
                    <xdr:colOff>53340</xdr:colOff>
                    <xdr:row>41</xdr:row>
                    <xdr:rowOff>259080</xdr:rowOff>
                  </to>
                </anchor>
              </controlPr>
            </control>
          </mc:Choice>
        </mc:AlternateContent>
        <mc:AlternateContent xmlns:mc="http://schemas.openxmlformats.org/markup-compatibility/2006">
          <mc:Choice Requires="x14">
            <control shapeId="1307831" r:id="rId186" name="Option Button 183">
              <controlPr defaultSize="0" autoFill="0" autoLine="0" autoPict="0">
                <anchor moveWithCells="1">
                  <from>
                    <xdr:col>8</xdr:col>
                    <xdr:colOff>60960</xdr:colOff>
                    <xdr:row>41</xdr:row>
                    <xdr:rowOff>99060</xdr:rowOff>
                  </from>
                  <to>
                    <xdr:col>8</xdr:col>
                    <xdr:colOff>281940</xdr:colOff>
                    <xdr:row>41</xdr:row>
                    <xdr:rowOff>228600</xdr:rowOff>
                  </to>
                </anchor>
              </controlPr>
            </control>
          </mc:Choice>
        </mc:AlternateContent>
        <mc:AlternateContent xmlns:mc="http://schemas.openxmlformats.org/markup-compatibility/2006">
          <mc:Choice Requires="x14">
            <control shapeId="1307832" r:id="rId187" name="Option Button 184">
              <controlPr defaultSize="0" autoFill="0" autoLine="0" autoPict="0">
                <anchor moveWithCells="1">
                  <from>
                    <xdr:col>10</xdr:col>
                    <xdr:colOff>45720</xdr:colOff>
                    <xdr:row>41</xdr:row>
                    <xdr:rowOff>99060</xdr:rowOff>
                  </from>
                  <to>
                    <xdr:col>10</xdr:col>
                    <xdr:colOff>266700</xdr:colOff>
                    <xdr:row>41</xdr:row>
                    <xdr:rowOff>228600</xdr:rowOff>
                  </to>
                </anchor>
              </controlPr>
            </control>
          </mc:Choice>
        </mc:AlternateContent>
        <mc:AlternateContent xmlns:mc="http://schemas.openxmlformats.org/markup-compatibility/2006">
          <mc:Choice Requires="x14">
            <control shapeId="1307833" r:id="rId188" name="Option Button 185">
              <controlPr defaultSize="0" autoFill="0" autoLine="0" autoPict="0">
                <anchor moveWithCells="1">
                  <from>
                    <xdr:col>12</xdr:col>
                    <xdr:colOff>38100</xdr:colOff>
                    <xdr:row>41</xdr:row>
                    <xdr:rowOff>99060</xdr:rowOff>
                  </from>
                  <to>
                    <xdr:col>12</xdr:col>
                    <xdr:colOff>259080</xdr:colOff>
                    <xdr:row>41</xdr:row>
                    <xdr:rowOff>228600</xdr:rowOff>
                  </to>
                </anchor>
              </controlPr>
            </control>
          </mc:Choice>
        </mc:AlternateContent>
        <mc:AlternateContent xmlns:mc="http://schemas.openxmlformats.org/markup-compatibility/2006">
          <mc:Choice Requires="x14">
            <control shapeId="1307834" r:id="rId189" name="Option Button 186">
              <controlPr defaultSize="0" autoFill="0" autoLine="0" autoPict="0">
                <anchor moveWithCells="1">
                  <from>
                    <xdr:col>14</xdr:col>
                    <xdr:colOff>30480</xdr:colOff>
                    <xdr:row>41</xdr:row>
                    <xdr:rowOff>99060</xdr:rowOff>
                  </from>
                  <to>
                    <xdr:col>14</xdr:col>
                    <xdr:colOff>251460</xdr:colOff>
                    <xdr:row>41</xdr:row>
                    <xdr:rowOff>228600</xdr:rowOff>
                  </to>
                </anchor>
              </controlPr>
            </control>
          </mc:Choice>
        </mc:AlternateContent>
        <mc:AlternateContent xmlns:mc="http://schemas.openxmlformats.org/markup-compatibility/2006">
          <mc:Choice Requires="x14">
            <control shapeId="1307835" r:id="rId190" name="Option Button 187">
              <controlPr defaultSize="0" autoFill="0" autoLine="0" autoPict="0">
                <anchor moveWithCells="1">
                  <from>
                    <xdr:col>16</xdr:col>
                    <xdr:colOff>22860</xdr:colOff>
                    <xdr:row>41</xdr:row>
                    <xdr:rowOff>99060</xdr:rowOff>
                  </from>
                  <to>
                    <xdr:col>16</xdr:col>
                    <xdr:colOff>236220</xdr:colOff>
                    <xdr:row>41</xdr:row>
                    <xdr:rowOff>228600</xdr:rowOff>
                  </to>
                </anchor>
              </controlPr>
            </control>
          </mc:Choice>
        </mc:AlternateContent>
        <mc:AlternateContent xmlns:mc="http://schemas.openxmlformats.org/markup-compatibility/2006">
          <mc:Choice Requires="x14">
            <control shapeId="1307836" r:id="rId191" name="Group Box 188">
              <controlPr defaultSize="0" print="0" autoFill="0" autoPict="0">
                <anchor moveWithCells="1">
                  <from>
                    <xdr:col>7</xdr:col>
                    <xdr:colOff>45720</xdr:colOff>
                    <xdr:row>42</xdr:row>
                    <xdr:rowOff>68580</xdr:rowOff>
                  </from>
                  <to>
                    <xdr:col>18</xdr:col>
                    <xdr:colOff>53340</xdr:colOff>
                    <xdr:row>42</xdr:row>
                    <xdr:rowOff>259080</xdr:rowOff>
                  </to>
                </anchor>
              </controlPr>
            </control>
          </mc:Choice>
        </mc:AlternateContent>
        <mc:AlternateContent xmlns:mc="http://schemas.openxmlformats.org/markup-compatibility/2006">
          <mc:Choice Requires="x14">
            <control shapeId="1307837" r:id="rId192" name="Option Button 189">
              <controlPr defaultSize="0" autoFill="0" autoLine="0" autoPict="0">
                <anchor moveWithCells="1">
                  <from>
                    <xdr:col>8</xdr:col>
                    <xdr:colOff>60960</xdr:colOff>
                    <xdr:row>42</xdr:row>
                    <xdr:rowOff>99060</xdr:rowOff>
                  </from>
                  <to>
                    <xdr:col>8</xdr:col>
                    <xdr:colOff>281940</xdr:colOff>
                    <xdr:row>42</xdr:row>
                    <xdr:rowOff>228600</xdr:rowOff>
                  </to>
                </anchor>
              </controlPr>
            </control>
          </mc:Choice>
        </mc:AlternateContent>
        <mc:AlternateContent xmlns:mc="http://schemas.openxmlformats.org/markup-compatibility/2006">
          <mc:Choice Requires="x14">
            <control shapeId="1307838" r:id="rId193" name="Option Button 190">
              <controlPr defaultSize="0" autoFill="0" autoLine="0" autoPict="0">
                <anchor moveWithCells="1">
                  <from>
                    <xdr:col>10</xdr:col>
                    <xdr:colOff>45720</xdr:colOff>
                    <xdr:row>42</xdr:row>
                    <xdr:rowOff>99060</xdr:rowOff>
                  </from>
                  <to>
                    <xdr:col>10</xdr:col>
                    <xdr:colOff>266700</xdr:colOff>
                    <xdr:row>42</xdr:row>
                    <xdr:rowOff>228600</xdr:rowOff>
                  </to>
                </anchor>
              </controlPr>
            </control>
          </mc:Choice>
        </mc:AlternateContent>
        <mc:AlternateContent xmlns:mc="http://schemas.openxmlformats.org/markup-compatibility/2006">
          <mc:Choice Requires="x14">
            <control shapeId="1307839" r:id="rId194" name="Option Button 191">
              <controlPr defaultSize="0" autoFill="0" autoLine="0" autoPict="0">
                <anchor moveWithCells="1">
                  <from>
                    <xdr:col>12</xdr:col>
                    <xdr:colOff>38100</xdr:colOff>
                    <xdr:row>42</xdr:row>
                    <xdr:rowOff>99060</xdr:rowOff>
                  </from>
                  <to>
                    <xdr:col>12</xdr:col>
                    <xdr:colOff>259080</xdr:colOff>
                    <xdr:row>42</xdr:row>
                    <xdr:rowOff>228600</xdr:rowOff>
                  </to>
                </anchor>
              </controlPr>
            </control>
          </mc:Choice>
        </mc:AlternateContent>
        <mc:AlternateContent xmlns:mc="http://schemas.openxmlformats.org/markup-compatibility/2006">
          <mc:Choice Requires="x14">
            <control shapeId="1307840" r:id="rId195" name="Option Button 192">
              <controlPr defaultSize="0" autoFill="0" autoLine="0" autoPict="0">
                <anchor moveWithCells="1">
                  <from>
                    <xdr:col>14</xdr:col>
                    <xdr:colOff>30480</xdr:colOff>
                    <xdr:row>42</xdr:row>
                    <xdr:rowOff>99060</xdr:rowOff>
                  </from>
                  <to>
                    <xdr:col>14</xdr:col>
                    <xdr:colOff>251460</xdr:colOff>
                    <xdr:row>42</xdr:row>
                    <xdr:rowOff>228600</xdr:rowOff>
                  </to>
                </anchor>
              </controlPr>
            </control>
          </mc:Choice>
        </mc:AlternateContent>
        <mc:AlternateContent xmlns:mc="http://schemas.openxmlformats.org/markup-compatibility/2006">
          <mc:Choice Requires="x14">
            <control shapeId="1307841" r:id="rId196" name="Option Button 193">
              <controlPr defaultSize="0" autoFill="0" autoLine="0" autoPict="0">
                <anchor moveWithCells="1">
                  <from>
                    <xdr:col>16</xdr:col>
                    <xdr:colOff>22860</xdr:colOff>
                    <xdr:row>42</xdr:row>
                    <xdr:rowOff>99060</xdr:rowOff>
                  </from>
                  <to>
                    <xdr:col>16</xdr:col>
                    <xdr:colOff>236220</xdr:colOff>
                    <xdr:row>42</xdr:row>
                    <xdr:rowOff>228600</xdr:rowOff>
                  </to>
                </anchor>
              </controlPr>
            </control>
          </mc:Choice>
        </mc:AlternateContent>
        <mc:AlternateContent xmlns:mc="http://schemas.openxmlformats.org/markup-compatibility/2006">
          <mc:Choice Requires="x14">
            <control shapeId="1307842" r:id="rId197" name="Group Box 194">
              <controlPr defaultSize="0" print="0" autoFill="0" autoPict="0">
                <anchor moveWithCells="1">
                  <from>
                    <xdr:col>7</xdr:col>
                    <xdr:colOff>45720</xdr:colOff>
                    <xdr:row>44</xdr:row>
                    <xdr:rowOff>114300</xdr:rowOff>
                  </from>
                  <to>
                    <xdr:col>18</xdr:col>
                    <xdr:colOff>53340</xdr:colOff>
                    <xdr:row>44</xdr:row>
                    <xdr:rowOff>312420</xdr:rowOff>
                  </to>
                </anchor>
              </controlPr>
            </control>
          </mc:Choice>
        </mc:AlternateContent>
        <mc:AlternateContent xmlns:mc="http://schemas.openxmlformats.org/markup-compatibility/2006">
          <mc:Choice Requires="x14">
            <control shapeId="1307843" r:id="rId198" name="Option Button 195">
              <controlPr defaultSize="0" autoFill="0" autoLine="0" autoPict="0">
                <anchor moveWithCells="1">
                  <from>
                    <xdr:col>8</xdr:col>
                    <xdr:colOff>60960</xdr:colOff>
                    <xdr:row>44</xdr:row>
                    <xdr:rowOff>144780</xdr:rowOff>
                  </from>
                  <to>
                    <xdr:col>8</xdr:col>
                    <xdr:colOff>281940</xdr:colOff>
                    <xdr:row>44</xdr:row>
                    <xdr:rowOff>281940</xdr:rowOff>
                  </to>
                </anchor>
              </controlPr>
            </control>
          </mc:Choice>
        </mc:AlternateContent>
        <mc:AlternateContent xmlns:mc="http://schemas.openxmlformats.org/markup-compatibility/2006">
          <mc:Choice Requires="x14">
            <control shapeId="1307844" r:id="rId199" name="Option Button 196">
              <controlPr defaultSize="0" autoFill="0" autoLine="0" autoPict="0">
                <anchor moveWithCells="1">
                  <from>
                    <xdr:col>10</xdr:col>
                    <xdr:colOff>45720</xdr:colOff>
                    <xdr:row>44</xdr:row>
                    <xdr:rowOff>144780</xdr:rowOff>
                  </from>
                  <to>
                    <xdr:col>10</xdr:col>
                    <xdr:colOff>266700</xdr:colOff>
                    <xdr:row>44</xdr:row>
                    <xdr:rowOff>281940</xdr:rowOff>
                  </to>
                </anchor>
              </controlPr>
            </control>
          </mc:Choice>
        </mc:AlternateContent>
        <mc:AlternateContent xmlns:mc="http://schemas.openxmlformats.org/markup-compatibility/2006">
          <mc:Choice Requires="x14">
            <control shapeId="1307845" r:id="rId200" name="Option Button 197">
              <controlPr defaultSize="0" autoFill="0" autoLine="0" autoPict="0">
                <anchor moveWithCells="1">
                  <from>
                    <xdr:col>12</xdr:col>
                    <xdr:colOff>38100</xdr:colOff>
                    <xdr:row>44</xdr:row>
                    <xdr:rowOff>144780</xdr:rowOff>
                  </from>
                  <to>
                    <xdr:col>12</xdr:col>
                    <xdr:colOff>259080</xdr:colOff>
                    <xdr:row>44</xdr:row>
                    <xdr:rowOff>281940</xdr:rowOff>
                  </to>
                </anchor>
              </controlPr>
            </control>
          </mc:Choice>
        </mc:AlternateContent>
        <mc:AlternateContent xmlns:mc="http://schemas.openxmlformats.org/markup-compatibility/2006">
          <mc:Choice Requires="x14">
            <control shapeId="1307846" r:id="rId201" name="Option Button 198">
              <controlPr defaultSize="0" autoFill="0" autoLine="0" autoPict="0">
                <anchor moveWithCells="1">
                  <from>
                    <xdr:col>14</xdr:col>
                    <xdr:colOff>30480</xdr:colOff>
                    <xdr:row>44</xdr:row>
                    <xdr:rowOff>144780</xdr:rowOff>
                  </from>
                  <to>
                    <xdr:col>14</xdr:col>
                    <xdr:colOff>251460</xdr:colOff>
                    <xdr:row>44</xdr:row>
                    <xdr:rowOff>281940</xdr:rowOff>
                  </to>
                </anchor>
              </controlPr>
            </control>
          </mc:Choice>
        </mc:AlternateContent>
        <mc:AlternateContent xmlns:mc="http://schemas.openxmlformats.org/markup-compatibility/2006">
          <mc:Choice Requires="x14">
            <control shapeId="1307847" r:id="rId202" name="Option Button 199">
              <controlPr defaultSize="0" autoFill="0" autoLine="0" autoPict="0">
                <anchor moveWithCells="1">
                  <from>
                    <xdr:col>16</xdr:col>
                    <xdr:colOff>22860</xdr:colOff>
                    <xdr:row>44</xdr:row>
                    <xdr:rowOff>144780</xdr:rowOff>
                  </from>
                  <to>
                    <xdr:col>16</xdr:col>
                    <xdr:colOff>236220</xdr:colOff>
                    <xdr:row>44</xdr:row>
                    <xdr:rowOff>281940</xdr:rowOff>
                  </to>
                </anchor>
              </controlPr>
            </control>
          </mc:Choice>
        </mc:AlternateContent>
        <mc:AlternateContent xmlns:mc="http://schemas.openxmlformats.org/markup-compatibility/2006">
          <mc:Choice Requires="x14">
            <control shapeId="1307848" r:id="rId203" name="Group Box 200">
              <controlPr defaultSize="0" print="0" autoFill="0" autoPict="0">
                <anchor moveWithCells="1">
                  <from>
                    <xdr:col>7</xdr:col>
                    <xdr:colOff>45720</xdr:colOff>
                    <xdr:row>45</xdr:row>
                    <xdr:rowOff>121920</xdr:rowOff>
                  </from>
                  <to>
                    <xdr:col>18</xdr:col>
                    <xdr:colOff>53340</xdr:colOff>
                    <xdr:row>45</xdr:row>
                    <xdr:rowOff>320040</xdr:rowOff>
                  </to>
                </anchor>
              </controlPr>
            </control>
          </mc:Choice>
        </mc:AlternateContent>
        <mc:AlternateContent xmlns:mc="http://schemas.openxmlformats.org/markup-compatibility/2006">
          <mc:Choice Requires="x14">
            <control shapeId="1307849" r:id="rId204" name="Option Button 201">
              <controlPr defaultSize="0" autoFill="0" autoLine="0" autoPict="0">
                <anchor moveWithCells="1">
                  <from>
                    <xdr:col>8</xdr:col>
                    <xdr:colOff>60960</xdr:colOff>
                    <xdr:row>45</xdr:row>
                    <xdr:rowOff>152400</xdr:rowOff>
                  </from>
                  <to>
                    <xdr:col>8</xdr:col>
                    <xdr:colOff>281940</xdr:colOff>
                    <xdr:row>45</xdr:row>
                    <xdr:rowOff>289560</xdr:rowOff>
                  </to>
                </anchor>
              </controlPr>
            </control>
          </mc:Choice>
        </mc:AlternateContent>
        <mc:AlternateContent xmlns:mc="http://schemas.openxmlformats.org/markup-compatibility/2006">
          <mc:Choice Requires="x14">
            <control shapeId="1307850" r:id="rId205" name="Option Button 202">
              <controlPr defaultSize="0" autoFill="0" autoLine="0" autoPict="0">
                <anchor moveWithCells="1">
                  <from>
                    <xdr:col>10</xdr:col>
                    <xdr:colOff>45720</xdr:colOff>
                    <xdr:row>45</xdr:row>
                    <xdr:rowOff>152400</xdr:rowOff>
                  </from>
                  <to>
                    <xdr:col>10</xdr:col>
                    <xdr:colOff>266700</xdr:colOff>
                    <xdr:row>45</xdr:row>
                    <xdr:rowOff>289560</xdr:rowOff>
                  </to>
                </anchor>
              </controlPr>
            </control>
          </mc:Choice>
        </mc:AlternateContent>
        <mc:AlternateContent xmlns:mc="http://schemas.openxmlformats.org/markup-compatibility/2006">
          <mc:Choice Requires="x14">
            <control shapeId="1307851" r:id="rId206" name="Option Button 203">
              <controlPr defaultSize="0" autoFill="0" autoLine="0" autoPict="0">
                <anchor moveWithCells="1">
                  <from>
                    <xdr:col>12</xdr:col>
                    <xdr:colOff>38100</xdr:colOff>
                    <xdr:row>45</xdr:row>
                    <xdr:rowOff>152400</xdr:rowOff>
                  </from>
                  <to>
                    <xdr:col>12</xdr:col>
                    <xdr:colOff>259080</xdr:colOff>
                    <xdr:row>45</xdr:row>
                    <xdr:rowOff>289560</xdr:rowOff>
                  </to>
                </anchor>
              </controlPr>
            </control>
          </mc:Choice>
        </mc:AlternateContent>
        <mc:AlternateContent xmlns:mc="http://schemas.openxmlformats.org/markup-compatibility/2006">
          <mc:Choice Requires="x14">
            <control shapeId="1307852" r:id="rId207" name="Option Button 204">
              <controlPr defaultSize="0" autoFill="0" autoLine="0" autoPict="0">
                <anchor moveWithCells="1">
                  <from>
                    <xdr:col>14</xdr:col>
                    <xdr:colOff>30480</xdr:colOff>
                    <xdr:row>45</xdr:row>
                    <xdr:rowOff>152400</xdr:rowOff>
                  </from>
                  <to>
                    <xdr:col>14</xdr:col>
                    <xdr:colOff>251460</xdr:colOff>
                    <xdr:row>45</xdr:row>
                    <xdr:rowOff>289560</xdr:rowOff>
                  </to>
                </anchor>
              </controlPr>
            </control>
          </mc:Choice>
        </mc:AlternateContent>
        <mc:AlternateContent xmlns:mc="http://schemas.openxmlformats.org/markup-compatibility/2006">
          <mc:Choice Requires="x14">
            <control shapeId="1307853" r:id="rId208" name="Option Button 205">
              <controlPr defaultSize="0" autoFill="0" autoLine="0" autoPict="0">
                <anchor moveWithCells="1">
                  <from>
                    <xdr:col>16</xdr:col>
                    <xdr:colOff>22860</xdr:colOff>
                    <xdr:row>45</xdr:row>
                    <xdr:rowOff>152400</xdr:rowOff>
                  </from>
                  <to>
                    <xdr:col>16</xdr:col>
                    <xdr:colOff>236220</xdr:colOff>
                    <xdr:row>45</xdr:row>
                    <xdr:rowOff>289560</xdr:rowOff>
                  </to>
                </anchor>
              </controlPr>
            </control>
          </mc:Choice>
        </mc:AlternateContent>
        <mc:AlternateContent xmlns:mc="http://schemas.openxmlformats.org/markup-compatibility/2006">
          <mc:Choice Requires="x14">
            <control shapeId="1307854" r:id="rId209" name="Group Box 206">
              <controlPr defaultSize="0" print="0" autoFill="0" autoPict="0">
                <anchor moveWithCells="1">
                  <from>
                    <xdr:col>7</xdr:col>
                    <xdr:colOff>45720</xdr:colOff>
                    <xdr:row>46</xdr:row>
                    <xdr:rowOff>129540</xdr:rowOff>
                  </from>
                  <to>
                    <xdr:col>18</xdr:col>
                    <xdr:colOff>53340</xdr:colOff>
                    <xdr:row>46</xdr:row>
                    <xdr:rowOff>320040</xdr:rowOff>
                  </to>
                </anchor>
              </controlPr>
            </control>
          </mc:Choice>
        </mc:AlternateContent>
        <mc:AlternateContent xmlns:mc="http://schemas.openxmlformats.org/markup-compatibility/2006">
          <mc:Choice Requires="x14">
            <control shapeId="1307855" r:id="rId210" name="Option Button 207">
              <controlPr defaultSize="0" autoFill="0" autoLine="0" autoPict="0">
                <anchor moveWithCells="1">
                  <from>
                    <xdr:col>8</xdr:col>
                    <xdr:colOff>60960</xdr:colOff>
                    <xdr:row>46</xdr:row>
                    <xdr:rowOff>160020</xdr:rowOff>
                  </from>
                  <to>
                    <xdr:col>8</xdr:col>
                    <xdr:colOff>281940</xdr:colOff>
                    <xdr:row>46</xdr:row>
                    <xdr:rowOff>289560</xdr:rowOff>
                  </to>
                </anchor>
              </controlPr>
            </control>
          </mc:Choice>
        </mc:AlternateContent>
        <mc:AlternateContent xmlns:mc="http://schemas.openxmlformats.org/markup-compatibility/2006">
          <mc:Choice Requires="x14">
            <control shapeId="1307856" r:id="rId211" name="Option Button 208">
              <controlPr defaultSize="0" autoFill="0" autoLine="0" autoPict="0">
                <anchor moveWithCells="1">
                  <from>
                    <xdr:col>10</xdr:col>
                    <xdr:colOff>45720</xdr:colOff>
                    <xdr:row>46</xdr:row>
                    <xdr:rowOff>160020</xdr:rowOff>
                  </from>
                  <to>
                    <xdr:col>10</xdr:col>
                    <xdr:colOff>266700</xdr:colOff>
                    <xdr:row>46</xdr:row>
                    <xdr:rowOff>289560</xdr:rowOff>
                  </to>
                </anchor>
              </controlPr>
            </control>
          </mc:Choice>
        </mc:AlternateContent>
        <mc:AlternateContent xmlns:mc="http://schemas.openxmlformats.org/markup-compatibility/2006">
          <mc:Choice Requires="x14">
            <control shapeId="1307857" r:id="rId212" name="Option Button 209">
              <controlPr defaultSize="0" autoFill="0" autoLine="0" autoPict="0">
                <anchor moveWithCells="1">
                  <from>
                    <xdr:col>12</xdr:col>
                    <xdr:colOff>38100</xdr:colOff>
                    <xdr:row>46</xdr:row>
                    <xdr:rowOff>160020</xdr:rowOff>
                  </from>
                  <to>
                    <xdr:col>12</xdr:col>
                    <xdr:colOff>259080</xdr:colOff>
                    <xdr:row>46</xdr:row>
                    <xdr:rowOff>289560</xdr:rowOff>
                  </to>
                </anchor>
              </controlPr>
            </control>
          </mc:Choice>
        </mc:AlternateContent>
        <mc:AlternateContent xmlns:mc="http://schemas.openxmlformats.org/markup-compatibility/2006">
          <mc:Choice Requires="x14">
            <control shapeId="1307858" r:id="rId213" name="Option Button 210">
              <controlPr defaultSize="0" autoFill="0" autoLine="0" autoPict="0">
                <anchor moveWithCells="1">
                  <from>
                    <xdr:col>14</xdr:col>
                    <xdr:colOff>30480</xdr:colOff>
                    <xdr:row>46</xdr:row>
                    <xdr:rowOff>160020</xdr:rowOff>
                  </from>
                  <to>
                    <xdr:col>14</xdr:col>
                    <xdr:colOff>251460</xdr:colOff>
                    <xdr:row>46</xdr:row>
                    <xdr:rowOff>289560</xdr:rowOff>
                  </to>
                </anchor>
              </controlPr>
            </control>
          </mc:Choice>
        </mc:AlternateContent>
        <mc:AlternateContent xmlns:mc="http://schemas.openxmlformats.org/markup-compatibility/2006">
          <mc:Choice Requires="x14">
            <control shapeId="1307859" r:id="rId214" name="Option Button 211">
              <controlPr defaultSize="0" autoFill="0" autoLine="0" autoPict="0">
                <anchor moveWithCells="1">
                  <from>
                    <xdr:col>16</xdr:col>
                    <xdr:colOff>22860</xdr:colOff>
                    <xdr:row>46</xdr:row>
                    <xdr:rowOff>160020</xdr:rowOff>
                  </from>
                  <to>
                    <xdr:col>16</xdr:col>
                    <xdr:colOff>236220</xdr:colOff>
                    <xdr:row>46</xdr:row>
                    <xdr:rowOff>289560</xdr:rowOff>
                  </to>
                </anchor>
              </controlPr>
            </control>
          </mc:Choice>
        </mc:AlternateContent>
        <mc:AlternateContent xmlns:mc="http://schemas.openxmlformats.org/markup-compatibility/2006">
          <mc:Choice Requires="x14">
            <control shapeId="1307860" r:id="rId215" name="Group Box 212">
              <controlPr defaultSize="0" print="0" autoFill="0" autoPict="0">
                <anchor moveWithCells="1">
                  <from>
                    <xdr:col>7</xdr:col>
                    <xdr:colOff>45720</xdr:colOff>
                    <xdr:row>43</xdr:row>
                    <xdr:rowOff>106680</xdr:rowOff>
                  </from>
                  <to>
                    <xdr:col>18</xdr:col>
                    <xdr:colOff>68580</xdr:colOff>
                    <xdr:row>43</xdr:row>
                    <xdr:rowOff>304800</xdr:rowOff>
                  </to>
                </anchor>
              </controlPr>
            </control>
          </mc:Choice>
        </mc:AlternateContent>
        <mc:AlternateContent xmlns:mc="http://schemas.openxmlformats.org/markup-compatibility/2006">
          <mc:Choice Requires="x14">
            <control shapeId="1307861" r:id="rId216" name="Option Button 213">
              <controlPr defaultSize="0" autoFill="0" autoLine="0" autoPict="0">
                <anchor moveWithCells="1">
                  <from>
                    <xdr:col>8</xdr:col>
                    <xdr:colOff>60960</xdr:colOff>
                    <xdr:row>43</xdr:row>
                    <xdr:rowOff>137160</xdr:rowOff>
                  </from>
                  <to>
                    <xdr:col>8</xdr:col>
                    <xdr:colOff>281940</xdr:colOff>
                    <xdr:row>43</xdr:row>
                    <xdr:rowOff>274320</xdr:rowOff>
                  </to>
                </anchor>
              </controlPr>
            </control>
          </mc:Choice>
        </mc:AlternateContent>
        <mc:AlternateContent xmlns:mc="http://schemas.openxmlformats.org/markup-compatibility/2006">
          <mc:Choice Requires="x14">
            <control shapeId="1307862" r:id="rId217" name="Option Button 214">
              <controlPr defaultSize="0" autoFill="0" autoLine="0" autoPict="0">
                <anchor moveWithCells="1">
                  <from>
                    <xdr:col>10</xdr:col>
                    <xdr:colOff>53340</xdr:colOff>
                    <xdr:row>43</xdr:row>
                    <xdr:rowOff>137160</xdr:rowOff>
                  </from>
                  <to>
                    <xdr:col>10</xdr:col>
                    <xdr:colOff>274320</xdr:colOff>
                    <xdr:row>43</xdr:row>
                    <xdr:rowOff>274320</xdr:rowOff>
                  </to>
                </anchor>
              </controlPr>
            </control>
          </mc:Choice>
        </mc:AlternateContent>
        <mc:AlternateContent xmlns:mc="http://schemas.openxmlformats.org/markup-compatibility/2006">
          <mc:Choice Requires="x14">
            <control shapeId="1307863" r:id="rId218" name="Option Button 215">
              <controlPr defaultSize="0" autoFill="0" autoLine="0" autoPict="0">
                <anchor moveWithCells="1">
                  <from>
                    <xdr:col>12</xdr:col>
                    <xdr:colOff>45720</xdr:colOff>
                    <xdr:row>43</xdr:row>
                    <xdr:rowOff>137160</xdr:rowOff>
                  </from>
                  <to>
                    <xdr:col>12</xdr:col>
                    <xdr:colOff>266700</xdr:colOff>
                    <xdr:row>43</xdr:row>
                    <xdr:rowOff>274320</xdr:rowOff>
                  </to>
                </anchor>
              </controlPr>
            </control>
          </mc:Choice>
        </mc:AlternateContent>
        <mc:AlternateContent xmlns:mc="http://schemas.openxmlformats.org/markup-compatibility/2006">
          <mc:Choice Requires="x14">
            <control shapeId="1307864" r:id="rId219" name="Option Button 216">
              <controlPr defaultSize="0" autoFill="0" autoLine="0" autoPict="0">
                <anchor moveWithCells="1">
                  <from>
                    <xdr:col>14</xdr:col>
                    <xdr:colOff>38100</xdr:colOff>
                    <xdr:row>43</xdr:row>
                    <xdr:rowOff>137160</xdr:rowOff>
                  </from>
                  <to>
                    <xdr:col>14</xdr:col>
                    <xdr:colOff>259080</xdr:colOff>
                    <xdr:row>43</xdr:row>
                    <xdr:rowOff>274320</xdr:rowOff>
                  </to>
                </anchor>
              </controlPr>
            </control>
          </mc:Choice>
        </mc:AlternateContent>
        <mc:AlternateContent xmlns:mc="http://schemas.openxmlformats.org/markup-compatibility/2006">
          <mc:Choice Requires="x14">
            <control shapeId="1307865" r:id="rId220" name="Option Button 217">
              <controlPr defaultSize="0" autoFill="0" autoLine="0" autoPict="0">
                <anchor moveWithCells="1">
                  <from>
                    <xdr:col>16</xdr:col>
                    <xdr:colOff>30480</xdr:colOff>
                    <xdr:row>43</xdr:row>
                    <xdr:rowOff>137160</xdr:rowOff>
                  </from>
                  <to>
                    <xdr:col>16</xdr:col>
                    <xdr:colOff>251460</xdr:colOff>
                    <xdr:row>43</xdr:row>
                    <xdr:rowOff>274320</xdr:rowOff>
                  </to>
                </anchor>
              </controlPr>
            </control>
          </mc:Choice>
        </mc:AlternateContent>
        <mc:AlternateContent xmlns:mc="http://schemas.openxmlformats.org/markup-compatibility/2006">
          <mc:Choice Requires="x14">
            <control shapeId="1307866" r:id="rId221" name="Group Box 218">
              <controlPr defaultSize="0" print="0" autoFill="0" autoPict="0">
                <anchor moveWithCells="1">
                  <from>
                    <xdr:col>7</xdr:col>
                    <xdr:colOff>45720</xdr:colOff>
                    <xdr:row>47</xdr:row>
                    <xdr:rowOff>121920</xdr:rowOff>
                  </from>
                  <to>
                    <xdr:col>18</xdr:col>
                    <xdr:colOff>53340</xdr:colOff>
                    <xdr:row>47</xdr:row>
                    <xdr:rowOff>320040</xdr:rowOff>
                  </to>
                </anchor>
              </controlPr>
            </control>
          </mc:Choice>
        </mc:AlternateContent>
        <mc:AlternateContent xmlns:mc="http://schemas.openxmlformats.org/markup-compatibility/2006">
          <mc:Choice Requires="x14">
            <control shapeId="1307867" r:id="rId222" name="Option Button 219">
              <controlPr defaultSize="0" autoFill="0" autoLine="0" autoPict="0">
                <anchor moveWithCells="1">
                  <from>
                    <xdr:col>8</xdr:col>
                    <xdr:colOff>60960</xdr:colOff>
                    <xdr:row>47</xdr:row>
                    <xdr:rowOff>160020</xdr:rowOff>
                  </from>
                  <to>
                    <xdr:col>8</xdr:col>
                    <xdr:colOff>281940</xdr:colOff>
                    <xdr:row>47</xdr:row>
                    <xdr:rowOff>281940</xdr:rowOff>
                  </to>
                </anchor>
              </controlPr>
            </control>
          </mc:Choice>
        </mc:AlternateContent>
        <mc:AlternateContent xmlns:mc="http://schemas.openxmlformats.org/markup-compatibility/2006">
          <mc:Choice Requires="x14">
            <control shapeId="1307868" r:id="rId223" name="Option Button 220">
              <controlPr defaultSize="0" autoFill="0" autoLine="0" autoPict="0">
                <anchor moveWithCells="1">
                  <from>
                    <xdr:col>10</xdr:col>
                    <xdr:colOff>45720</xdr:colOff>
                    <xdr:row>47</xdr:row>
                    <xdr:rowOff>160020</xdr:rowOff>
                  </from>
                  <to>
                    <xdr:col>10</xdr:col>
                    <xdr:colOff>266700</xdr:colOff>
                    <xdr:row>47</xdr:row>
                    <xdr:rowOff>281940</xdr:rowOff>
                  </to>
                </anchor>
              </controlPr>
            </control>
          </mc:Choice>
        </mc:AlternateContent>
        <mc:AlternateContent xmlns:mc="http://schemas.openxmlformats.org/markup-compatibility/2006">
          <mc:Choice Requires="x14">
            <control shapeId="1307869" r:id="rId224" name="Option Button 221">
              <controlPr defaultSize="0" autoFill="0" autoLine="0" autoPict="0">
                <anchor moveWithCells="1">
                  <from>
                    <xdr:col>12</xdr:col>
                    <xdr:colOff>38100</xdr:colOff>
                    <xdr:row>47</xdr:row>
                    <xdr:rowOff>160020</xdr:rowOff>
                  </from>
                  <to>
                    <xdr:col>12</xdr:col>
                    <xdr:colOff>259080</xdr:colOff>
                    <xdr:row>47</xdr:row>
                    <xdr:rowOff>281940</xdr:rowOff>
                  </to>
                </anchor>
              </controlPr>
            </control>
          </mc:Choice>
        </mc:AlternateContent>
        <mc:AlternateContent xmlns:mc="http://schemas.openxmlformats.org/markup-compatibility/2006">
          <mc:Choice Requires="x14">
            <control shapeId="1307870" r:id="rId225" name="Option Button 222">
              <controlPr defaultSize="0" autoFill="0" autoLine="0" autoPict="0">
                <anchor moveWithCells="1">
                  <from>
                    <xdr:col>14</xdr:col>
                    <xdr:colOff>30480</xdr:colOff>
                    <xdr:row>47</xdr:row>
                    <xdr:rowOff>160020</xdr:rowOff>
                  </from>
                  <to>
                    <xdr:col>14</xdr:col>
                    <xdr:colOff>251460</xdr:colOff>
                    <xdr:row>47</xdr:row>
                    <xdr:rowOff>281940</xdr:rowOff>
                  </to>
                </anchor>
              </controlPr>
            </control>
          </mc:Choice>
        </mc:AlternateContent>
        <mc:AlternateContent xmlns:mc="http://schemas.openxmlformats.org/markup-compatibility/2006">
          <mc:Choice Requires="x14">
            <control shapeId="1307871" r:id="rId226" name="Option Button 223">
              <controlPr defaultSize="0" autoFill="0" autoLine="0" autoPict="0">
                <anchor moveWithCells="1">
                  <from>
                    <xdr:col>16</xdr:col>
                    <xdr:colOff>22860</xdr:colOff>
                    <xdr:row>47</xdr:row>
                    <xdr:rowOff>160020</xdr:rowOff>
                  </from>
                  <to>
                    <xdr:col>16</xdr:col>
                    <xdr:colOff>236220</xdr:colOff>
                    <xdr:row>47</xdr:row>
                    <xdr:rowOff>281940</xdr:rowOff>
                  </to>
                </anchor>
              </controlPr>
            </control>
          </mc:Choice>
        </mc:AlternateContent>
        <mc:AlternateContent xmlns:mc="http://schemas.openxmlformats.org/markup-compatibility/2006">
          <mc:Choice Requires="x14">
            <control shapeId="1307872" r:id="rId227" name="Group Box 224">
              <controlPr defaultSize="0" print="0" autoFill="0" autoPict="0">
                <anchor moveWithCells="1">
                  <from>
                    <xdr:col>7</xdr:col>
                    <xdr:colOff>45720</xdr:colOff>
                    <xdr:row>48</xdr:row>
                    <xdr:rowOff>121920</xdr:rowOff>
                  </from>
                  <to>
                    <xdr:col>18</xdr:col>
                    <xdr:colOff>53340</xdr:colOff>
                    <xdr:row>48</xdr:row>
                    <xdr:rowOff>320040</xdr:rowOff>
                  </to>
                </anchor>
              </controlPr>
            </control>
          </mc:Choice>
        </mc:AlternateContent>
        <mc:AlternateContent xmlns:mc="http://schemas.openxmlformats.org/markup-compatibility/2006">
          <mc:Choice Requires="x14">
            <control shapeId="1307873" r:id="rId228" name="Option Button 225">
              <controlPr defaultSize="0" autoFill="0" autoLine="0" autoPict="0">
                <anchor moveWithCells="1">
                  <from>
                    <xdr:col>8</xdr:col>
                    <xdr:colOff>60960</xdr:colOff>
                    <xdr:row>48</xdr:row>
                    <xdr:rowOff>160020</xdr:rowOff>
                  </from>
                  <to>
                    <xdr:col>8</xdr:col>
                    <xdr:colOff>281940</xdr:colOff>
                    <xdr:row>48</xdr:row>
                    <xdr:rowOff>281940</xdr:rowOff>
                  </to>
                </anchor>
              </controlPr>
            </control>
          </mc:Choice>
        </mc:AlternateContent>
        <mc:AlternateContent xmlns:mc="http://schemas.openxmlformats.org/markup-compatibility/2006">
          <mc:Choice Requires="x14">
            <control shapeId="1307874" r:id="rId229" name="Option Button 226">
              <controlPr defaultSize="0" autoFill="0" autoLine="0" autoPict="0">
                <anchor moveWithCells="1">
                  <from>
                    <xdr:col>10</xdr:col>
                    <xdr:colOff>45720</xdr:colOff>
                    <xdr:row>48</xdr:row>
                    <xdr:rowOff>160020</xdr:rowOff>
                  </from>
                  <to>
                    <xdr:col>10</xdr:col>
                    <xdr:colOff>266700</xdr:colOff>
                    <xdr:row>48</xdr:row>
                    <xdr:rowOff>281940</xdr:rowOff>
                  </to>
                </anchor>
              </controlPr>
            </control>
          </mc:Choice>
        </mc:AlternateContent>
        <mc:AlternateContent xmlns:mc="http://schemas.openxmlformats.org/markup-compatibility/2006">
          <mc:Choice Requires="x14">
            <control shapeId="1307875" r:id="rId230" name="Option Button 227">
              <controlPr defaultSize="0" autoFill="0" autoLine="0" autoPict="0">
                <anchor moveWithCells="1">
                  <from>
                    <xdr:col>12</xdr:col>
                    <xdr:colOff>38100</xdr:colOff>
                    <xdr:row>48</xdr:row>
                    <xdr:rowOff>160020</xdr:rowOff>
                  </from>
                  <to>
                    <xdr:col>12</xdr:col>
                    <xdr:colOff>259080</xdr:colOff>
                    <xdr:row>48</xdr:row>
                    <xdr:rowOff>281940</xdr:rowOff>
                  </to>
                </anchor>
              </controlPr>
            </control>
          </mc:Choice>
        </mc:AlternateContent>
        <mc:AlternateContent xmlns:mc="http://schemas.openxmlformats.org/markup-compatibility/2006">
          <mc:Choice Requires="x14">
            <control shapeId="1307876" r:id="rId231" name="Option Button 228">
              <controlPr defaultSize="0" autoFill="0" autoLine="0" autoPict="0">
                <anchor moveWithCells="1">
                  <from>
                    <xdr:col>14</xdr:col>
                    <xdr:colOff>30480</xdr:colOff>
                    <xdr:row>48</xdr:row>
                    <xdr:rowOff>160020</xdr:rowOff>
                  </from>
                  <to>
                    <xdr:col>14</xdr:col>
                    <xdr:colOff>251460</xdr:colOff>
                    <xdr:row>48</xdr:row>
                    <xdr:rowOff>281940</xdr:rowOff>
                  </to>
                </anchor>
              </controlPr>
            </control>
          </mc:Choice>
        </mc:AlternateContent>
        <mc:AlternateContent xmlns:mc="http://schemas.openxmlformats.org/markup-compatibility/2006">
          <mc:Choice Requires="x14">
            <control shapeId="1307877" r:id="rId232" name="Option Button 229">
              <controlPr defaultSize="0" autoFill="0" autoLine="0" autoPict="0">
                <anchor moveWithCells="1">
                  <from>
                    <xdr:col>16</xdr:col>
                    <xdr:colOff>22860</xdr:colOff>
                    <xdr:row>48</xdr:row>
                    <xdr:rowOff>160020</xdr:rowOff>
                  </from>
                  <to>
                    <xdr:col>16</xdr:col>
                    <xdr:colOff>236220</xdr:colOff>
                    <xdr:row>48</xdr:row>
                    <xdr:rowOff>281940</xdr:rowOff>
                  </to>
                </anchor>
              </controlPr>
            </control>
          </mc:Choice>
        </mc:AlternateContent>
        <mc:AlternateContent xmlns:mc="http://schemas.openxmlformats.org/markup-compatibility/2006">
          <mc:Choice Requires="x14">
            <control shapeId="1307878" r:id="rId233" name="Group Box 230">
              <controlPr defaultSize="0" print="0" autoFill="0" autoPict="0">
                <anchor moveWithCells="1">
                  <from>
                    <xdr:col>7</xdr:col>
                    <xdr:colOff>45720</xdr:colOff>
                    <xdr:row>49</xdr:row>
                    <xdr:rowOff>121920</xdr:rowOff>
                  </from>
                  <to>
                    <xdr:col>18</xdr:col>
                    <xdr:colOff>53340</xdr:colOff>
                    <xdr:row>49</xdr:row>
                    <xdr:rowOff>312420</xdr:rowOff>
                  </to>
                </anchor>
              </controlPr>
            </control>
          </mc:Choice>
        </mc:AlternateContent>
        <mc:AlternateContent xmlns:mc="http://schemas.openxmlformats.org/markup-compatibility/2006">
          <mc:Choice Requires="x14">
            <control shapeId="1307879" r:id="rId234" name="Option Button 231">
              <controlPr defaultSize="0" autoFill="0" autoLine="0" autoPict="0">
                <anchor moveWithCells="1">
                  <from>
                    <xdr:col>8</xdr:col>
                    <xdr:colOff>60960</xdr:colOff>
                    <xdr:row>49</xdr:row>
                    <xdr:rowOff>152400</xdr:rowOff>
                  </from>
                  <to>
                    <xdr:col>8</xdr:col>
                    <xdr:colOff>281940</xdr:colOff>
                    <xdr:row>49</xdr:row>
                    <xdr:rowOff>281940</xdr:rowOff>
                  </to>
                </anchor>
              </controlPr>
            </control>
          </mc:Choice>
        </mc:AlternateContent>
        <mc:AlternateContent xmlns:mc="http://schemas.openxmlformats.org/markup-compatibility/2006">
          <mc:Choice Requires="x14">
            <control shapeId="1307880" r:id="rId235" name="Option Button 232">
              <controlPr defaultSize="0" autoFill="0" autoLine="0" autoPict="0">
                <anchor moveWithCells="1">
                  <from>
                    <xdr:col>10</xdr:col>
                    <xdr:colOff>45720</xdr:colOff>
                    <xdr:row>49</xdr:row>
                    <xdr:rowOff>152400</xdr:rowOff>
                  </from>
                  <to>
                    <xdr:col>10</xdr:col>
                    <xdr:colOff>266700</xdr:colOff>
                    <xdr:row>49</xdr:row>
                    <xdr:rowOff>281940</xdr:rowOff>
                  </to>
                </anchor>
              </controlPr>
            </control>
          </mc:Choice>
        </mc:AlternateContent>
        <mc:AlternateContent xmlns:mc="http://schemas.openxmlformats.org/markup-compatibility/2006">
          <mc:Choice Requires="x14">
            <control shapeId="1307881" r:id="rId236" name="Option Button 233">
              <controlPr defaultSize="0" autoFill="0" autoLine="0" autoPict="0">
                <anchor moveWithCells="1">
                  <from>
                    <xdr:col>12</xdr:col>
                    <xdr:colOff>38100</xdr:colOff>
                    <xdr:row>49</xdr:row>
                    <xdr:rowOff>152400</xdr:rowOff>
                  </from>
                  <to>
                    <xdr:col>12</xdr:col>
                    <xdr:colOff>259080</xdr:colOff>
                    <xdr:row>49</xdr:row>
                    <xdr:rowOff>281940</xdr:rowOff>
                  </to>
                </anchor>
              </controlPr>
            </control>
          </mc:Choice>
        </mc:AlternateContent>
        <mc:AlternateContent xmlns:mc="http://schemas.openxmlformats.org/markup-compatibility/2006">
          <mc:Choice Requires="x14">
            <control shapeId="1307882" r:id="rId237" name="Option Button 234">
              <controlPr defaultSize="0" autoFill="0" autoLine="0" autoPict="0">
                <anchor moveWithCells="1">
                  <from>
                    <xdr:col>14</xdr:col>
                    <xdr:colOff>30480</xdr:colOff>
                    <xdr:row>49</xdr:row>
                    <xdr:rowOff>152400</xdr:rowOff>
                  </from>
                  <to>
                    <xdr:col>14</xdr:col>
                    <xdr:colOff>251460</xdr:colOff>
                    <xdr:row>49</xdr:row>
                    <xdr:rowOff>281940</xdr:rowOff>
                  </to>
                </anchor>
              </controlPr>
            </control>
          </mc:Choice>
        </mc:AlternateContent>
        <mc:AlternateContent xmlns:mc="http://schemas.openxmlformats.org/markup-compatibility/2006">
          <mc:Choice Requires="x14">
            <control shapeId="1307883" r:id="rId238" name="Option Button 235">
              <controlPr defaultSize="0" autoFill="0" autoLine="0" autoPict="0">
                <anchor moveWithCells="1">
                  <from>
                    <xdr:col>16</xdr:col>
                    <xdr:colOff>22860</xdr:colOff>
                    <xdr:row>49</xdr:row>
                    <xdr:rowOff>152400</xdr:rowOff>
                  </from>
                  <to>
                    <xdr:col>16</xdr:col>
                    <xdr:colOff>236220</xdr:colOff>
                    <xdr:row>49</xdr:row>
                    <xdr:rowOff>281940</xdr:rowOff>
                  </to>
                </anchor>
              </controlPr>
            </control>
          </mc:Choice>
        </mc:AlternateContent>
        <mc:AlternateContent xmlns:mc="http://schemas.openxmlformats.org/markup-compatibility/2006">
          <mc:Choice Requires="x14">
            <control shapeId="1307884" r:id="rId239" name="Group Box 236">
              <controlPr defaultSize="0" print="0" autoFill="0" autoPict="0">
                <anchor moveWithCells="1">
                  <from>
                    <xdr:col>7</xdr:col>
                    <xdr:colOff>45720</xdr:colOff>
                    <xdr:row>50</xdr:row>
                    <xdr:rowOff>121920</xdr:rowOff>
                  </from>
                  <to>
                    <xdr:col>18</xdr:col>
                    <xdr:colOff>53340</xdr:colOff>
                    <xdr:row>50</xdr:row>
                    <xdr:rowOff>312420</xdr:rowOff>
                  </to>
                </anchor>
              </controlPr>
            </control>
          </mc:Choice>
        </mc:AlternateContent>
        <mc:AlternateContent xmlns:mc="http://schemas.openxmlformats.org/markup-compatibility/2006">
          <mc:Choice Requires="x14">
            <control shapeId="1307885" r:id="rId240" name="Option Button 237">
              <controlPr defaultSize="0" autoFill="0" autoLine="0" autoPict="0">
                <anchor moveWithCells="1">
                  <from>
                    <xdr:col>8</xdr:col>
                    <xdr:colOff>60960</xdr:colOff>
                    <xdr:row>50</xdr:row>
                    <xdr:rowOff>152400</xdr:rowOff>
                  </from>
                  <to>
                    <xdr:col>8</xdr:col>
                    <xdr:colOff>281940</xdr:colOff>
                    <xdr:row>50</xdr:row>
                    <xdr:rowOff>281940</xdr:rowOff>
                  </to>
                </anchor>
              </controlPr>
            </control>
          </mc:Choice>
        </mc:AlternateContent>
        <mc:AlternateContent xmlns:mc="http://schemas.openxmlformats.org/markup-compatibility/2006">
          <mc:Choice Requires="x14">
            <control shapeId="1307886" r:id="rId241" name="Option Button 238">
              <controlPr defaultSize="0" autoFill="0" autoLine="0" autoPict="0">
                <anchor moveWithCells="1">
                  <from>
                    <xdr:col>10</xdr:col>
                    <xdr:colOff>45720</xdr:colOff>
                    <xdr:row>50</xdr:row>
                    <xdr:rowOff>152400</xdr:rowOff>
                  </from>
                  <to>
                    <xdr:col>10</xdr:col>
                    <xdr:colOff>266700</xdr:colOff>
                    <xdr:row>50</xdr:row>
                    <xdr:rowOff>281940</xdr:rowOff>
                  </to>
                </anchor>
              </controlPr>
            </control>
          </mc:Choice>
        </mc:AlternateContent>
        <mc:AlternateContent xmlns:mc="http://schemas.openxmlformats.org/markup-compatibility/2006">
          <mc:Choice Requires="x14">
            <control shapeId="1307887" r:id="rId242" name="Option Button 239">
              <controlPr defaultSize="0" autoFill="0" autoLine="0" autoPict="0">
                <anchor moveWithCells="1">
                  <from>
                    <xdr:col>12</xdr:col>
                    <xdr:colOff>38100</xdr:colOff>
                    <xdr:row>50</xdr:row>
                    <xdr:rowOff>152400</xdr:rowOff>
                  </from>
                  <to>
                    <xdr:col>12</xdr:col>
                    <xdr:colOff>259080</xdr:colOff>
                    <xdr:row>50</xdr:row>
                    <xdr:rowOff>281940</xdr:rowOff>
                  </to>
                </anchor>
              </controlPr>
            </control>
          </mc:Choice>
        </mc:AlternateContent>
        <mc:AlternateContent xmlns:mc="http://schemas.openxmlformats.org/markup-compatibility/2006">
          <mc:Choice Requires="x14">
            <control shapeId="1307888" r:id="rId243" name="Option Button 240">
              <controlPr defaultSize="0" autoFill="0" autoLine="0" autoPict="0">
                <anchor moveWithCells="1">
                  <from>
                    <xdr:col>14</xdr:col>
                    <xdr:colOff>30480</xdr:colOff>
                    <xdr:row>50</xdr:row>
                    <xdr:rowOff>152400</xdr:rowOff>
                  </from>
                  <to>
                    <xdr:col>14</xdr:col>
                    <xdr:colOff>251460</xdr:colOff>
                    <xdr:row>50</xdr:row>
                    <xdr:rowOff>281940</xdr:rowOff>
                  </to>
                </anchor>
              </controlPr>
            </control>
          </mc:Choice>
        </mc:AlternateContent>
        <mc:AlternateContent xmlns:mc="http://schemas.openxmlformats.org/markup-compatibility/2006">
          <mc:Choice Requires="x14">
            <control shapeId="1307889" r:id="rId244" name="Option Button 241">
              <controlPr defaultSize="0" autoFill="0" autoLine="0" autoPict="0">
                <anchor moveWithCells="1">
                  <from>
                    <xdr:col>16</xdr:col>
                    <xdr:colOff>22860</xdr:colOff>
                    <xdr:row>50</xdr:row>
                    <xdr:rowOff>152400</xdr:rowOff>
                  </from>
                  <to>
                    <xdr:col>16</xdr:col>
                    <xdr:colOff>236220</xdr:colOff>
                    <xdr:row>50</xdr:row>
                    <xdr:rowOff>281940</xdr:rowOff>
                  </to>
                </anchor>
              </controlPr>
            </control>
          </mc:Choice>
        </mc:AlternateContent>
        <mc:AlternateContent xmlns:mc="http://schemas.openxmlformats.org/markup-compatibility/2006">
          <mc:Choice Requires="x14">
            <control shapeId="1307890" r:id="rId245" name="Group Box 242">
              <controlPr defaultSize="0" print="0" autoFill="0" autoPict="0">
                <anchor moveWithCells="1">
                  <from>
                    <xdr:col>7</xdr:col>
                    <xdr:colOff>45720</xdr:colOff>
                    <xdr:row>51</xdr:row>
                    <xdr:rowOff>114300</xdr:rowOff>
                  </from>
                  <to>
                    <xdr:col>18</xdr:col>
                    <xdr:colOff>53340</xdr:colOff>
                    <xdr:row>51</xdr:row>
                    <xdr:rowOff>312420</xdr:rowOff>
                  </to>
                </anchor>
              </controlPr>
            </control>
          </mc:Choice>
        </mc:AlternateContent>
        <mc:AlternateContent xmlns:mc="http://schemas.openxmlformats.org/markup-compatibility/2006">
          <mc:Choice Requires="x14">
            <control shapeId="1307891" r:id="rId246" name="Option Button 243">
              <controlPr defaultSize="0" autoFill="0" autoLine="0" autoPict="0">
                <anchor moveWithCells="1">
                  <from>
                    <xdr:col>8</xdr:col>
                    <xdr:colOff>60960</xdr:colOff>
                    <xdr:row>51</xdr:row>
                    <xdr:rowOff>152400</xdr:rowOff>
                  </from>
                  <to>
                    <xdr:col>8</xdr:col>
                    <xdr:colOff>281940</xdr:colOff>
                    <xdr:row>51</xdr:row>
                    <xdr:rowOff>274320</xdr:rowOff>
                  </to>
                </anchor>
              </controlPr>
            </control>
          </mc:Choice>
        </mc:AlternateContent>
        <mc:AlternateContent xmlns:mc="http://schemas.openxmlformats.org/markup-compatibility/2006">
          <mc:Choice Requires="x14">
            <control shapeId="1307892" r:id="rId247" name="Option Button 244">
              <controlPr defaultSize="0" autoFill="0" autoLine="0" autoPict="0">
                <anchor moveWithCells="1">
                  <from>
                    <xdr:col>10</xdr:col>
                    <xdr:colOff>45720</xdr:colOff>
                    <xdr:row>51</xdr:row>
                    <xdr:rowOff>152400</xdr:rowOff>
                  </from>
                  <to>
                    <xdr:col>10</xdr:col>
                    <xdr:colOff>266700</xdr:colOff>
                    <xdr:row>51</xdr:row>
                    <xdr:rowOff>274320</xdr:rowOff>
                  </to>
                </anchor>
              </controlPr>
            </control>
          </mc:Choice>
        </mc:AlternateContent>
        <mc:AlternateContent xmlns:mc="http://schemas.openxmlformats.org/markup-compatibility/2006">
          <mc:Choice Requires="x14">
            <control shapeId="1307893" r:id="rId248" name="Option Button 245">
              <controlPr defaultSize="0" autoFill="0" autoLine="0" autoPict="0">
                <anchor moveWithCells="1">
                  <from>
                    <xdr:col>12</xdr:col>
                    <xdr:colOff>38100</xdr:colOff>
                    <xdr:row>51</xdr:row>
                    <xdr:rowOff>152400</xdr:rowOff>
                  </from>
                  <to>
                    <xdr:col>12</xdr:col>
                    <xdr:colOff>259080</xdr:colOff>
                    <xdr:row>51</xdr:row>
                    <xdr:rowOff>274320</xdr:rowOff>
                  </to>
                </anchor>
              </controlPr>
            </control>
          </mc:Choice>
        </mc:AlternateContent>
        <mc:AlternateContent xmlns:mc="http://schemas.openxmlformats.org/markup-compatibility/2006">
          <mc:Choice Requires="x14">
            <control shapeId="1307894" r:id="rId249" name="Option Button 246">
              <controlPr defaultSize="0" autoFill="0" autoLine="0" autoPict="0">
                <anchor moveWithCells="1">
                  <from>
                    <xdr:col>14</xdr:col>
                    <xdr:colOff>30480</xdr:colOff>
                    <xdr:row>51</xdr:row>
                    <xdr:rowOff>152400</xdr:rowOff>
                  </from>
                  <to>
                    <xdr:col>14</xdr:col>
                    <xdr:colOff>251460</xdr:colOff>
                    <xdr:row>51</xdr:row>
                    <xdr:rowOff>274320</xdr:rowOff>
                  </to>
                </anchor>
              </controlPr>
            </control>
          </mc:Choice>
        </mc:AlternateContent>
        <mc:AlternateContent xmlns:mc="http://schemas.openxmlformats.org/markup-compatibility/2006">
          <mc:Choice Requires="x14">
            <control shapeId="1307895" r:id="rId250" name="Option Button 247">
              <controlPr defaultSize="0" autoFill="0" autoLine="0" autoPict="0">
                <anchor moveWithCells="1">
                  <from>
                    <xdr:col>16</xdr:col>
                    <xdr:colOff>22860</xdr:colOff>
                    <xdr:row>51</xdr:row>
                    <xdr:rowOff>152400</xdr:rowOff>
                  </from>
                  <to>
                    <xdr:col>16</xdr:col>
                    <xdr:colOff>236220</xdr:colOff>
                    <xdr:row>51</xdr:row>
                    <xdr:rowOff>274320</xdr:rowOff>
                  </to>
                </anchor>
              </controlPr>
            </control>
          </mc:Choice>
        </mc:AlternateContent>
        <mc:AlternateContent xmlns:mc="http://schemas.openxmlformats.org/markup-compatibility/2006">
          <mc:Choice Requires="x14">
            <control shapeId="1307896" r:id="rId251" name="Group Box 248">
              <controlPr defaultSize="0" print="0" autoFill="0" autoPict="0">
                <anchor moveWithCells="1">
                  <from>
                    <xdr:col>7</xdr:col>
                    <xdr:colOff>45720</xdr:colOff>
                    <xdr:row>52</xdr:row>
                    <xdr:rowOff>114300</xdr:rowOff>
                  </from>
                  <to>
                    <xdr:col>18</xdr:col>
                    <xdr:colOff>53340</xdr:colOff>
                    <xdr:row>52</xdr:row>
                    <xdr:rowOff>312420</xdr:rowOff>
                  </to>
                </anchor>
              </controlPr>
            </control>
          </mc:Choice>
        </mc:AlternateContent>
        <mc:AlternateContent xmlns:mc="http://schemas.openxmlformats.org/markup-compatibility/2006">
          <mc:Choice Requires="x14">
            <control shapeId="1307897" r:id="rId252" name="Option Button 249">
              <controlPr defaultSize="0" autoFill="0" autoLine="0" autoPict="0">
                <anchor moveWithCells="1">
                  <from>
                    <xdr:col>8</xdr:col>
                    <xdr:colOff>60960</xdr:colOff>
                    <xdr:row>52</xdr:row>
                    <xdr:rowOff>152400</xdr:rowOff>
                  </from>
                  <to>
                    <xdr:col>8</xdr:col>
                    <xdr:colOff>281940</xdr:colOff>
                    <xdr:row>52</xdr:row>
                    <xdr:rowOff>274320</xdr:rowOff>
                  </to>
                </anchor>
              </controlPr>
            </control>
          </mc:Choice>
        </mc:AlternateContent>
        <mc:AlternateContent xmlns:mc="http://schemas.openxmlformats.org/markup-compatibility/2006">
          <mc:Choice Requires="x14">
            <control shapeId="1307898" r:id="rId253" name="Option Button 250">
              <controlPr defaultSize="0" autoFill="0" autoLine="0" autoPict="0">
                <anchor moveWithCells="1">
                  <from>
                    <xdr:col>10</xdr:col>
                    <xdr:colOff>45720</xdr:colOff>
                    <xdr:row>52</xdr:row>
                    <xdr:rowOff>152400</xdr:rowOff>
                  </from>
                  <to>
                    <xdr:col>10</xdr:col>
                    <xdr:colOff>266700</xdr:colOff>
                    <xdr:row>52</xdr:row>
                    <xdr:rowOff>274320</xdr:rowOff>
                  </to>
                </anchor>
              </controlPr>
            </control>
          </mc:Choice>
        </mc:AlternateContent>
        <mc:AlternateContent xmlns:mc="http://schemas.openxmlformats.org/markup-compatibility/2006">
          <mc:Choice Requires="x14">
            <control shapeId="1307899" r:id="rId254" name="Option Button 251">
              <controlPr defaultSize="0" autoFill="0" autoLine="0" autoPict="0">
                <anchor moveWithCells="1">
                  <from>
                    <xdr:col>12</xdr:col>
                    <xdr:colOff>38100</xdr:colOff>
                    <xdr:row>52</xdr:row>
                    <xdr:rowOff>152400</xdr:rowOff>
                  </from>
                  <to>
                    <xdr:col>12</xdr:col>
                    <xdr:colOff>259080</xdr:colOff>
                    <xdr:row>52</xdr:row>
                    <xdr:rowOff>274320</xdr:rowOff>
                  </to>
                </anchor>
              </controlPr>
            </control>
          </mc:Choice>
        </mc:AlternateContent>
        <mc:AlternateContent xmlns:mc="http://schemas.openxmlformats.org/markup-compatibility/2006">
          <mc:Choice Requires="x14">
            <control shapeId="1307900" r:id="rId255" name="Option Button 252">
              <controlPr defaultSize="0" autoFill="0" autoLine="0" autoPict="0">
                <anchor moveWithCells="1">
                  <from>
                    <xdr:col>14</xdr:col>
                    <xdr:colOff>30480</xdr:colOff>
                    <xdr:row>52</xdr:row>
                    <xdr:rowOff>152400</xdr:rowOff>
                  </from>
                  <to>
                    <xdr:col>14</xdr:col>
                    <xdr:colOff>251460</xdr:colOff>
                    <xdr:row>52</xdr:row>
                    <xdr:rowOff>274320</xdr:rowOff>
                  </to>
                </anchor>
              </controlPr>
            </control>
          </mc:Choice>
        </mc:AlternateContent>
        <mc:AlternateContent xmlns:mc="http://schemas.openxmlformats.org/markup-compatibility/2006">
          <mc:Choice Requires="x14">
            <control shapeId="1307901" r:id="rId256" name="Option Button 253">
              <controlPr defaultSize="0" autoFill="0" autoLine="0" autoPict="0">
                <anchor moveWithCells="1">
                  <from>
                    <xdr:col>16</xdr:col>
                    <xdr:colOff>22860</xdr:colOff>
                    <xdr:row>52</xdr:row>
                    <xdr:rowOff>152400</xdr:rowOff>
                  </from>
                  <to>
                    <xdr:col>16</xdr:col>
                    <xdr:colOff>236220</xdr:colOff>
                    <xdr:row>52</xdr:row>
                    <xdr:rowOff>274320</xdr:rowOff>
                  </to>
                </anchor>
              </controlPr>
            </control>
          </mc:Choice>
        </mc:AlternateContent>
        <mc:AlternateContent xmlns:mc="http://schemas.openxmlformats.org/markup-compatibility/2006">
          <mc:Choice Requires="x14">
            <control shapeId="1307902" r:id="rId257" name="Group Box 254">
              <controlPr defaultSize="0" print="0" autoFill="0" autoPict="0">
                <anchor moveWithCells="1">
                  <from>
                    <xdr:col>7</xdr:col>
                    <xdr:colOff>45720</xdr:colOff>
                    <xdr:row>53</xdr:row>
                    <xdr:rowOff>114300</xdr:rowOff>
                  </from>
                  <to>
                    <xdr:col>18</xdr:col>
                    <xdr:colOff>53340</xdr:colOff>
                    <xdr:row>53</xdr:row>
                    <xdr:rowOff>304800</xdr:rowOff>
                  </to>
                </anchor>
              </controlPr>
            </control>
          </mc:Choice>
        </mc:AlternateContent>
        <mc:AlternateContent xmlns:mc="http://schemas.openxmlformats.org/markup-compatibility/2006">
          <mc:Choice Requires="x14">
            <control shapeId="1307903" r:id="rId258" name="Option Button 255">
              <controlPr defaultSize="0" autoFill="0" autoLine="0" autoPict="0">
                <anchor moveWithCells="1">
                  <from>
                    <xdr:col>8</xdr:col>
                    <xdr:colOff>60960</xdr:colOff>
                    <xdr:row>53</xdr:row>
                    <xdr:rowOff>144780</xdr:rowOff>
                  </from>
                  <to>
                    <xdr:col>8</xdr:col>
                    <xdr:colOff>281940</xdr:colOff>
                    <xdr:row>53</xdr:row>
                    <xdr:rowOff>274320</xdr:rowOff>
                  </to>
                </anchor>
              </controlPr>
            </control>
          </mc:Choice>
        </mc:AlternateContent>
        <mc:AlternateContent xmlns:mc="http://schemas.openxmlformats.org/markup-compatibility/2006">
          <mc:Choice Requires="x14">
            <control shapeId="1307904" r:id="rId259" name="Option Button 256">
              <controlPr defaultSize="0" autoFill="0" autoLine="0" autoPict="0">
                <anchor moveWithCells="1">
                  <from>
                    <xdr:col>10</xdr:col>
                    <xdr:colOff>45720</xdr:colOff>
                    <xdr:row>53</xdr:row>
                    <xdr:rowOff>144780</xdr:rowOff>
                  </from>
                  <to>
                    <xdr:col>10</xdr:col>
                    <xdr:colOff>266700</xdr:colOff>
                    <xdr:row>53</xdr:row>
                    <xdr:rowOff>274320</xdr:rowOff>
                  </to>
                </anchor>
              </controlPr>
            </control>
          </mc:Choice>
        </mc:AlternateContent>
        <mc:AlternateContent xmlns:mc="http://schemas.openxmlformats.org/markup-compatibility/2006">
          <mc:Choice Requires="x14">
            <control shapeId="1307905" r:id="rId260" name="Option Button 257">
              <controlPr defaultSize="0" autoFill="0" autoLine="0" autoPict="0">
                <anchor moveWithCells="1">
                  <from>
                    <xdr:col>12</xdr:col>
                    <xdr:colOff>38100</xdr:colOff>
                    <xdr:row>53</xdr:row>
                    <xdr:rowOff>144780</xdr:rowOff>
                  </from>
                  <to>
                    <xdr:col>12</xdr:col>
                    <xdr:colOff>259080</xdr:colOff>
                    <xdr:row>53</xdr:row>
                    <xdr:rowOff>274320</xdr:rowOff>
                  </to>
                </anchor>
              </controlPr>
            </control>
          </mc:Choice>
        </mc:AlternateContent>
        <mc:AlternateContent xmlns:mc="http://schemas.openxmlformats.org/markup-compatibility/2006">
          <mc:Choice Requires="x14">
            <control shapeId="1307906" r:id="rId261" name="Option Button 258">
              <controlPr defaultSize="0" autoFill="0" autoLine="0" autoPict="0">
                <anchor moveWithCells="1">
                  <from>
                    <xdr:col>14</xdr:col>
                    <xdr:colOff>30480</xdr:colOff>
                    <xdr:row>53</xdr:row>
                    <xdr:rowOff>144780</xdr:rowOff>
                  </from>
                  <to>
                    <xdr:col>14</xdr:col>
                    <xdr:colOff>251460</xdr:colOff>
                    <xdr:row>53</xdr:row>
                    <xdr:rowOff>274320</xdr:rowOff>
                  </to>
                </anchor>
              </controlPr>
            </control>
          </mc:Choice>
        </mc:AlternateContent>
        <mc:AlternateContent xmlns:mc="http://schemas.openxmlformats.org/markup-compatibility/2006">
          <mc:Choice Requires="x14">
            <control shapeId="1307907" r:id="rId262" name="Option Button 259">
              <controlPr defaultSize="0" autoFill="0" autoLine="0" autoPict="0">
                <anchor moveWithCells="1">
                  <from>
                    <xdr:col>16</xdr:col>
                    <xdr:colOff>22860</xdr:colOff>
                    <xdr:row>53</xdr:row>
                    <xdr:rowOff>144780</xdr:rowOff>
                  </from>
                  <to>
                    <xdr:col>16</xdr:col>
                    <xdr:colOff>236220</xdr:colOff>
                    <xdr:row>53</xdr:row>
                    <xdr:rowOff>274320</xdr:rowOff>
                  </to>
                </anchor>
              </controlPr>
            </control>
          </mc:Choice>
        </mc:AlternateContent>
        <mc:AlternateContent xmlns:mc="http://schemas.openxmlformats.org/markup-compatibility/2006">
          <mc:Choice Requires="x14">
            <control shapeId="1307908" r:id="rId263" name="Group Box 260">
              <controlPr defaultSize="0" print="0" autoFill="0" autoPict="0">
                <anchor moveWithCells="1">
                  <from>
                    <xdr:col>7</xdr:col>
                    <xdr:colOff>45720</xdr:colOff>
                    <xdr:row>54</xdr:row>
                    <xdr:rowOff>114300</xdr:rowOff>
                  </from>
                  <to>
                    <xdr:col>18</xdr:col>
                    <xdr:colOff>53340</xdr:colOff>
                    <xdr:row>54</xdr:row>
                    <xdr:rowOff>304800</xdr:rowOff>
                  </to>
                </anchor>
              </controlPr>
            </control>
          </mc:Choice>
        </mc:AlternateContent>
        <mc:AlternateContent xmlns:mc="http://schemas.openxmlformats.org/markup-compatibility/2006">
          <mc:Choice Requires="x14">
            <control shapeId="1307909" r:id="rId264" name="Option Button 261">
              <controlPr defaultSize="0" autoFill="0" autoLine="0" autoPict="0">
                <anchor moveWithCells="1">
                  <from>
                    <xdr:col>8</xdr:col>
                    <xdr:colOff>60960</xdr:colOff>
                    <xdr:row>54</xdr:row>
                    <xdr:rowOff>144780</xdr:rowOff>
                  </from>
                  <to>
                    <xdr:col>8</xdr:col>
                    <xdr:colOff>281940</xdr:colOff>
                    <xdr:row>54</xdr:row>
                    <xdr:rowOff>274320</xdr:rowOff>
                  </to>
                </anchor>
              </controlPr>
            </control>
          </mc:Choice>
        </mc:AlternateContent>
        <mc:AlternateContent xmlns:mc="http://schemas.openxmlformats.org/markup-compatibility/2006">
          <mc:Choice Requires="x14">
            <control shapeId="1307910" r:id="rId265" name="Option Button 262">
              <controlPr defaultSize="0" autoFill="0" autoLine="0" autoPict="0">
                <anchor moveWithCells="1">
                  <from>
                    <xdr:col>10</xdr:col>
                    <xdr:colOff>45720</xdr:colOff>
                    <xdr:row>54</xdr:row>
                    <xdr:rowOff>144780</xdr:rowOff>
                  </from>
                  <to>
                    <xdr:col>10</xdr:col>
                    <xdr:colOff>266700</xdr:colOff>
                    <xdr:row>54</xdr:row>
                    <xdr:rowOff>274320</xdr:rowOff>
                  </to>
                </anchor>
              </controlPr>
            </control>
          </mc:Choice>
        </mc:AlternateContent>
        <mc:AlternateContent xmlns:mc="http://schemas.openxmlformats.org/markup-compatibility/2006">
          <mc:Choice Requires="x14">
            <control shapeId="1307911" r:id="rId266" name="Option Button 263">
              <controlPr defaultSize="0" autoFill="0" autoLine="0" autoPict="0">
                <anchor moveWithCells="1">
                  <from>
                    <xdr:col>12</xdr:col>
                    <xdr:colOff>38100</xdr:colOff>
                    <xdr:row>54</xdr:row>
                    <xdr:rowOff>144780</xdr:rowOff>
                  </from>
                  <to>
                    <xdr:col>12</xdr:col>
                    <xdr:colOff>259080</xdr:colOff>
                    <xdr:row>54</xdr:row>
                    <xdr:rowOff>274320</xdr:rowOff>
                  </to>
                </anchor>
              </controlPr>
            </control>
          </mc:Choice>
        </mc:AlternateContent>
        <mc:AlternateContent xmlns:mc="http://schemas.openxmlformats.org/markup-compatibility/2006">
          <mc:Choice Requires="x14">
            <control shapeId="1307912" r:id="rId267" name="Option Button 264">
              <controlPr defaultSize="0" autoFill="0" autoLine="0" autoPict="0">
                <anchor moveWithCells="1">
                  <from>
                    <xdr:col>14</xdr:col>
                    <xdr:colOff>30480</xdr:colOff>
                    <xdr:row>54</xdr:row>
                    <xdr:rowOff>144780</xdr:rowOff>
                  </from>
                  <to>
                    <xdr:col>14</xdr:col>
                    <xdr:colOff>251460</xdr:colOff>
                    <xdr:row>54</xdr:row>
                    <xdr:rowOff>274320</xdr:rowOff>
                  </to>
                </anchor>
              </controlPr>
            </control>
          </mc:Choice>
        </mc:AlternateContent>
        <mc:AlternateContent xmlns:mc="http://schemas.openxmlformats.org/markup-compatibility/2006">
          <mc:Choice Requires="x14">
            <control shapeId="1307913" r:id="rId268" name="Option Button 265">
              <controlPr defaultSize="0" autoFill="0" autoLine="0" autoPict="0">
                <anchor moveWithCells="1">
                  <from>
                    <xdr:col>16</xdr:col>
                    <xdr:colOff>22860</xdr:colOff>
                    <xdr:row>54</xdr:row>
                    <xdr:rowOff>144780</xdr:rowOff>
                  </from>
                  <to>
                    <xdr:col>16</xdr:col>
                    <xdr:colOff>236220</xdr:colOff>
                    <xdr:row>54</xdr:row>
                    <xdr:rowOff>274320</xdr:rowOff>
                  </to>
                </anchor>
              </controlPr>
            </control>
          </mc:Choice>
        </mc:AlternateContent>
        <mc:AlternateContent xmlns:mc="http://schemas.openxmlformats.org/markup-compatibility/2006">
          <mc:Choice Requires="x14">
            <control shapeId="1307914" r:id="rId269" name="Group Box 266">
              <controlPr defaultSize="0" print="0" autoFill="0" autoPict="0">
                <anchor moveWithCells="1">
                  <from>
                    <xdr:col>7</xdr:col>
                    <xdr:colOff>45720</xdr:colOff>
                    <xdr:row>55</xdr:row>
                    <xdr:rowOff>114300</xdr:rowOff>
                  </from>
                  <to>
                    <xdr:col>18</xdr:col>
                    <xdr:colOff>53340</xdr:colOff>
                    <xdr:row>55</xdr:row>
                    <xdr:rowOff>304800</xdr:rowOff>
                  </to>
                </anchor>
              </controlPr>
            </control>
          </mc:Choice>
        </mc:AlternateContent>
        <mc:AlternateContent xmlns:mc="http://schemas.openxmlformats.org/markup-compatibility/2006">
          <mc:Choice Requires="x14">
            <control shapeId="1307915" r:id="rId270" name="Option Button 267">
              <controlPr defaultSize="0" autoFill="0" autoLine="0" autoPict="0">
                <anchor moveWithCells="1">
                  <from>
                    <xdr:col>8</xdr:col>
                    <xdr:colOff>60960</xdr:colOff>
                    <xdr:row>55</xdr:row>
                    <xdr:rowOff>144780</xdr:rowOff>
                  </from>
                  <to>
                    <xdr:col>8</xdr:col>
                    <xdr:colOff>281940</xdr:colOff>
                    <xdr:row>55</xdr:row>
                    <xdr:rowOff>266700</xdr:rowOff>
                  </to>
                </anchor>
              </controlPr>
            </control>
          </mc:Choice>
        </mc:AlternateContent>
        <mc:AlternateContent xmlns:mc="http://schemas.openxmlformats.org/markup-compatibility/2006">
          <mc:Choice Requires="x14">
            <control shapeId="1307916" r:id="rId271" name="Option Button 268">
              <controlPr defaultSize="0" autoFill="0" autoLine="0" autoPict="0">
                <anchor moveWithCells="1">
                  <from>
                    <xdr:col>10</xdr:col>
                    <xdr:colOff>45720</xdr:colOff>
                    <xdr:row>55</xdr:row>
                    <xdr:rowOff>144780</xdr:rowOff>
                  </from>
                  <to>
                    <xdr:col>10</xdr:col>
                    <xdr:colOff>266700</xdr:colOff>
                    <xdr:row>55</xdr:row>
                    <xdr:rowOff>266700</xdr:rowOff>
                  </to>
                </anchor>
              </controlPr>
            </control>
          </mc:Choice>
        </mc:AlternateContent>
        <mc:AlternateContent xmlns:mc="http://schemas.openxmlformats.org/markup-compatibility/2006">
          <mc:Choice Requires="x14">
            <control shapeId="1307917" r:id="rId272" name="Option Button 269">
              <controlPr defaultSize="0" autoFill="0" autoLine="0" autoPict="0">
                <anchor moveWithCells="1">
                  <from>
                    <xdr:col>12</xdr:col>
                    <xdr:colOff>38100</xdr:colOff>
                    <xdr:row>55</xdr:row>
                    <xdr:rowOff>144780</xdr:rowOff>
                  </from>
                  <to>
                    <xdr:col>12</xdr:col>
                    <xdr:colOff>259080</xdr:colOff>
                    <xdr:row>55</xdr:row>
                    <xdr:rowOff>266700</xdr:rowOff>
                  </to>
                </anchor>
              </controlPr>
            </control>
          </mc:Choice>
        </mc:AlternateContent>
        <mc:AlternateContent xmlns:mc="http://schemas.openxmlformats.org/markup-compatibility/2006">
          <mc:Choice Requires="x14">
            <control shapeId="1307918" r:id="rId273" name="Option Button 270">
              <controlPr defaultSize="0" autoFill="0" autoLine="0" autoPict="0">
                <anchor moveWithCells="1">
                  <from>
                    <xdr:col>14</xdr:col>
                    <xdr:colOff>30480</xdr:colOff>
                    <xdr:row>55</xdr:row>
                    <xdr:rowOff>144780</xdr:rowOff>
                  </from>
                  <to>
                    <xdr:col>14</xdr:col>
                    <xdr:colOff>251460</xdr:colOff>
                    <xdr:row>55</xdr:row>
                    <xdr:rowOff>266700</xdr:rowOff>
                  </to>
                </anchor>
              </controlPr>
            </control>
          </mc:Choice>
        </mc:AlternateContent>
        <mc:AlternateContent xmlns:mc="http://schemas.openxmlformats.org/markup-compatibility/2006">
          <mc:Choice Requires="x14">
            <control shapeId="1307919" r:id="rId274" name="Option Button 271">
              <controlPr defaultSize="0" autoFill="0" autoLine="0" autoPict="0">
                <anchor moveWithCells="1">
                  <from>
                    <xdr:col>16</xdr:col>
                    <xdr:colOff>22860</xdr:colOff>
                    <xdr:row>55</xdr:row>
                    <xdr:rowOff>144780</xdr:rowOff>
                  </from>
                  <to>
                    <xdr:col>16</xdr:col>
                    <xdr:colOff>236220</xdr:colOff>
                    <xdr:row>55</xdr:row>
                    <xdr:rowOff>266700</xdr:rowOff>
                  </to>
                </anchor>
              </controlPr>
            </control>
          </mc:Choice>
        </mc:AlternateContent>
        <mc:AlternateContent xmlns:mc="http://schemas.openxmlformats.org/markup-compatibility/2006">
          <mc:Choice Requires="x14">
            <control shapeId="1307920" r:id="rId275" name="Group Box 272">
              <controlPr defaultSize="0" print="0" autoFill="0" autoPict="0">
                <anchor moveWithCells="1">
                  <from>
                    <xdr:col>7</xdr:col>
                    <xdr:colOff>45720</xdr:colOff>
                    <xdr:row>56</xdr:row>
                    <xdr:rowOff>106680</xdr:rowOff>
                  </from>
                  <to>
                    <xdr:col>18</xdr:col>
                    <xdr:colOff>53340</xdr:colOff>
                    <xdr:row>56</xdr:row>
                    <xdr:rowOff>304800</xdr:rowOff>
                  </to>
                </anchor>
              </controlPr>
            </control>
          </mc:Choice>
        </mc:AlternateContent>
        <mc:AlternateContent xmlns:mc="http://schemas.openxmlformats.org/markup-compatibility/2006">
          <mc:Choice Requires="x14">
            <control shapeId="1307921" r:id="rId276" name="Option Button 273">
              <controlPr defaultSize="0" autoFill="0" autoLine="0" autoPict="0">
                <anchor moveWithCells="1">
                  <from>
                    <xdr:col>8</xdr:col>
                    <xdr:colOff>60960</xdr:colOff>
                    <xdr:row>56</xdr:row>
                    <xdr:rowOff>144780</xdr:rowOff>
                  </from>
                  <to>
                    <xdr:col>8</xdr:col>
                    <xdr:colOff>281940</xdr:colOff>
                    <xdr:row>56</xdr:row>
                    <xdr:rowOff>266700</xdr:rowOff>
                  </to>
                </anchor>
              </controlPr>
            </control>
          </mc:Choice>
        </mc:AlternateContent>
        <mc:AlternateContent xmlns:mc="http://schemas.openxmlformats.org/markup-compatibility/2006">
          <mc:Choice Requires="x14">
            <control shapeId="1307922" r:id="rId277" name="Option Button 274">
              <controlPr defaultSize="0" autoFill="0" autoLine="0" autoPict="0">
                <anchor moveWithCells="1">
                  <from>
                    <xdr:col>10</xdr:col>
                    <xdr:colOff>45720</xdr:colOff>
                    <xdr:row>56</xdr:row>
                    <xdr:rowOff>144780</xdr:rowOff>
                  </from>
                  <to>
                    <xdr:col>10</xdr:col>
                    <xdr:colOff>266700</xdr:colOff>
                    <xdr:row>56</xdr:row>
                    <xdr:rowOff>266700</xdr:rowOff>
                  </to>
                </anchor>
              </controlPr>
            </control>
          </mc:Choice>
        </mc:AlternateContent>
        <mc:AlternateContent xmlns:mc="http://schemas.openxmlformats.org/markup-compatibility/2006">
          <mc:Choice Requires="x14">
            <control shapeId="1307923" r:id="rId278" name="Option Button 275">
              <controlPr defaultSize="0" autoFill="0" autoLine="0" autoPict="0">
                <anchor moveWithCells="1">
                  <from>
                    <xdr:col>12</xdr:col>
                    <xdr:colOff>38100</xdr:colOff>
                    <xdr:row>56</xdr:row>
                    <xdr:rowOff>144780</xdr:rowOff>
                  </from>
                  <to>
                    <xdr:col>12</xdr:col>
                    <xdr:colOff>259080</xdr:colOff>
                    <xdr:row>56</xdr:row>
                    <xdr:rowOff>266700</xdr:rowOff>
                  </to>
                </anchor>
              </controlPr>
            </control>
          </mc:Choice>
        </mc:AlternateContent>
        <mc:AlternateContent xmlns:mc="http://schemas.openxmlformats.org/markup-compatibility/2006">
          <mc:Choice Requires="x14">
            <control shapeId="1307924" r:id="rId279" name="Option Button 276">
              <controlPr defaultSize="0" autoFill="0" autoLine="0" autoPict="0">
                <anchor moveWithCells="1">
                  <from>
                    <xdr:col>14</xdr:col>
                    <xdr:colOff>30480</xdr:colOff>
                    <xdr:row>56</xdr:row>
                    <xdr:rowOff>144780</xdr:rowOff>
                  </from>
                  <to>
                    <xdr:col>14</xdr:col>
                    <xdr:colOff>251460</xdr:colOff>
                    <xdr:row>56</xdr:row>
                    <xdr:rowOff>266700</xdr:rowOff>
                  </to>
                </anchor>
              </controlPr>
            </control>
          </mc:Choice>
        </mc:AlternateContent>
        <mc:AlternateContent xmlns:mc="http://schemas.openxmlformats.org/markup-compatibility/2006">
          <mc:Choice Requires="x14">
            <control shapeId="1307925" r:id="rId280" name="Option Button 277">
              <controlPr defaultSize="0" autoFill="0" autoLine="0" autoPict="0">
                <anchor moveWithCells="1">
                  <from>
                    <xdr:col>16</xdr:col>
                    <xdr:colOff>22860</xdr:colOff>
                    <xdr:row>56</xdr:row>
                    <xdr:rowOff>144780</xdr:rowOff>
                  </from>
                  <to>
                    <xdr:col>16</xdr:col>
                    <xdr:colOff>236220</xdr:colOff>
                    <xdr:row>56</xdr:row>
                    <xdr:rowOff>266700</xdr:rowOff>
                  </to>
                </anchor>
              </controlPr>
            </control>
          </mc:Choice>
        </mc:AlternateContent>
        <mc:AlternateContent xmlns:mc="http://schemas.openxmlformats.org/markup-compatibility/2006">
          <mc:Choice Requires="x14">
            <control shapeId="1307926" r:id="rId281" name="Group Box 278">
              <controlPr defaultSize="0" print="0" autoFill="0" autoPict="0">
                <anchor moveWithCells="1">
                  <from>
                    <xdr:col>7</xdr:col>
                    <xdr:colOff>45720</xdr:colOff>
                    <xdr:row>57</xdr:row>
                    <xdr:rowOff>106680</xdr:rowOff>
                  </from>
                  <to>
                    <xdr:col>18</xdr:col>
                    <xdr:colOff>53340</xdr:colOff>
                    <xdr:row>57</xdr:row>
                    <xdr:rowOff>297180</xdr:rowOff>
                  </to>
                </anchor>
              </controlPr>
            </control>
          </mc:Choice>
        </mc:AlternateContent>
        <mc:AlternateContent xmlns:mc="http://schemas.openxmlformats.org/markup-compatibility/2006">
          <mc:Choice Requires="x14">
            <control shapeId="1307927" r:id="rId282" name="Option Button 279">
              <controlPr defaultSize="0" autoFill="0" autoLine="0" autoPict="0">
                <anchor moveWithCells="1">
                  <from>
                    <xdr:col>8</xdr:col>
                    <xdr:colOff>60960</xdr:colOff>
                    <xdr:row>57</xdr:row>
                    <xdr:rowOff>137160</xdr:rowOff>
                  </from>
                  <to>
                    <xdr:col>8</xdr:col>
                    <xdr:colOff>281940</xdr:colOff>
                    <xdr:row>57</xdr:row>
                    <xdr:rowOff>266700</xdr:rowOff>
                  </to>
                </anchor>
              </controlPr>
            </control>
          </mc:Choice>
        </mc:AlternateContent>
        <mc:AlternateContent xmlns:mc="http://schemas.openxmlformats.org/markup-compatibility/2006">
          <mc:Choice Requires="x14">
            <control shapeId="1307928" r:id="rId283" name="Option Button 280">
              <controlPr defaultSize="0" autoFill="0" autoLine="0" autoPict="0">
                <anchor moveWithCells="1">
                  <from>
                    <xdr:col>10</xdr:col>
                    <xdr:colOff>45720</xdr:colOff>
                    <xdr:row>57</xdr:row>
                    <xdr:rowOff>137160</xdr:rowOff>
                  </from>
                  <to>
                    <xdr:col>10</xdr:col>
                    <xdr:colOff>266700</xdr:colOff>
                    <xdr:row>57</xdr:row>
                    <xdr:rowOff>266700</xdr:rowOff>
                  </to>
                </anchor>
              </controlPr>
            </control>
          </mc:Choice>
        </mc:AlternateContent>
        <mc:AlternateContent xmlns:mc="http://schemas.openxmlformats.org/markup-compatibility/2006">
          <mc:Choice Requires="x14">
            <control shapeId="1307929" r:id="rId284" name="Option Button 281">
              <controlPr defaultSize="0" autoFill="0" autoLine="0" autoPict="0">
                <anchor moveWithCells="1">
                  <from>
                    <xdr:col>12</xdr:col>
                    <xdr:colOff>38100</xdr:colOff>
                    <xdr:row>57</xdr:row>
                    <xdr:rowOff>137160</xdr:rowOff>
                  </from>
                  <to>
                    <xdr:col>12</xdr:col>
                    <xdr:colOff>259080</xdr:colOff>
                    <xdr:row>57</xdr:row>
                    <xdr:rowOff>266700</xdr:rowOff>
                  </to>
                </anchor>
              </controlPr>
            </control>
          </mc:Choice>
        </mc:AlternateContent>
        <mc:AlternateContent xmlns:mc="http://schemas.openxmlformats.org/markup-compatibility/2006">
          <mc:Choice Requires="x14">
            <control shapeId="1307930" r:id="rId285" name="Option Button 282">
              <controlPr defaultSize="0" autoFill="0" autoLine="0" autoPict="0">
                <anchor moveWithCells="1">
                  <from>
                    <xdr:col>14</xdr:col>
                    <xdr:colOff>30480</xdr:colOff>
                    <xdr:row>57</xdr:row>
                    <xdr:rowOff>137160</xdr:rowOff>
                  </from>
                  <to>
                    <xdr:col>14</xdr:col>
                    <xdr:colOff>251460</xdr:colOff>
                    <xdr:row>57</xdr:row>
                    <xdr:rowOff>266700</xdr:rowOff>
                  </to>
                </anchor>
              </controlPr>
            </control>
          </mc:Choice>
        </mc:AlternateContent>
        <mc:AlternateContent xmlns:mc="http://schemas.openxmlformats.org/markup-compatibility/2006">
          <mc:Choice Requires="x14">
            <control shapeId="1307931" r:id="rId286" name="Option Button 283">
              <controlPr defaultSize="0" autoFill="0" autoLine="0" autoPict="0">
                <anchor moveWithCells="1">
                  <from>
                    <xdr:col>16</xdr:col>
                    <xdr:colOff>22860</xdr:colOff>
                    <xdr:row>57</xdr:row>
                    <xdr:rowOff>137160</xdr:rowOff>
                  </from>
                  <to>
                    <xdr:col>16</xdr:col>
                    <xdr:colOff>236220</xdr:colOff>
                    <xdr:row>57</xdr:row>
                    <xdr:rowOff>266700</xdr:rowOff>
                  </to>
                </anchor>
              </controlPr>
            </control>
          </mc:Choice>
        </mc:AlternateContent>
        <mc:AlternateContent xmlns:mc="http://schemas.openxmlformats.org/markup-compatibility/2006">
          <mc:Choice Requires="x14">
            <control shapeId="1307932" r:id="rId287" name="Group Box 284">
              <controlPr defaultSize="0" print="0" autoFill="0" autoPict="0">
                <anchor moveWithCells="1">
                  <from>
                    <xdr:col>7</xdr:col>
                    <xdr:colOff>45720</xdr:colOff>
                    <xdr:row>58</xdr:row>
                    <xdr:rowOff>106680</xdr:rowOff>
                  </from>
                  <to>
                    <xdr:col>18</xdr:col>
                    <xdr:colOff>53340</xdr:colOff>
                    <xdr:row>58</xdr:row>
                    <xdr:rowOff>297180</xdr:rowOff>
                  </to>
                </anchor>
              </controlPr>
            </control>
          </mc:Choice>
        </mc:AlternateContent>
        <mc:AlternateContent xmlns:mc="http://schemas.openxmlformats.org/markup-compatibility/2006">
          <mc:Choice Requires="x14">
            <control shapeId="1307933" r:id="rId288" name="Option Button 285">
              <controlPr defaultSize="0" autoFill="0" autoLine="0" autoPict="0">
                <anchor moveWithCells="1">
                  <from>
                    <xdr:col>8</xdr:col>
                    <xdr:colOff>60960</xdr:colOff>
                    <xdr:row>58</xdr:row>
                    <xdr:rowOff>137160</xdr:rowOff>
                  </from>
                  <to>
                    <xdr:col>8</xdr:col>
                    <xdr:colOff>281940</xdr:colOff>
                    <xdr:row>58</xdr:row>
                    <xdr:rowOff>266700</xdr:rowOff>
                  </to>
                </anchor>
              </controlPr>
            </control>
          </mc:Choice>
        </mc:AlternateContent>
        <mc:AlternateContent xmlns:mc="http://schemas.openxmlformats.org/markup-compatibility/2006">
          <mc:Choice Requires="x14">
            <control shapeId="1307934" r:id="rId289" name="Option Button 286">
              <controlPr defaultSize="0" autoFill="0" autoLine="0" autoPict="0">
                <anchor moveWithCells="1">
                  <from>
                    <xdr:col>10</xdr:col>
                    <xdr:colOff>45720</xdr:colOff>
                    <xdr:row>58</xdr:row>
                    <xdr:rowOff>137160</xdr:rowOff>
                  </from>
                  <to>
                    <xdr:col>10</xdr:col>
                    <xdr:colOff>266700</xdr:colOff>
                    <xdr:row>58</xdr:row>
                    <xdr:rowOff>266700</xdr:rowOff>
                  </to>
                </anchor>
              </controlPr>
            </control>
          </mc:Choice>
        </mc:AlternateContent>
        <mc:AlternateContent xmlns:mc="http://schemas.openxmlformats.org/markup-compatibility/2006">
          <mc:Choice Requires="x14">
            <control shapeId="1307935" r:id="rId290" name="Option Button 287">
              <controlPr defaultSize="0" autoFill="0" autoLine="0" autoPict="0">
                <anchor moveWithCells="1">
                  <from>
                    <xdr:col>12</xdr:col>
                    <xdr:colOff>38100</xdr:colOff>
                    <xdr:row>58</xdr:row>
                    <xdr:rowOff>137160</xdr:rowOff>
                  </from>
                  <to>
                    <xdr:col>12</xdr:col>
                    <xdr:colOff>259080</xdr:colOff>
                    <xdr:row>58</xdr:row>
                    <xdr:rowOff>266700</xdr:rowOff>
                  </to>
                </anchor>
              </controlPr>
            </control>
          </mc:Choice>
        </mc:AlternateContent>
        <mc:AlternateContent xmlns:mc="http://schemas.openxmlformats.org/markup-compatibility/2006">
          <mc:Choice Requires="x14">
            <control shapeId="1307936" r:id="rId291" name="Option Button 288">
              <controlPr defaultSize="0" autoFill="0" autoLine="0" autoPict="0">
                <anchor moveWithCells="1">
                  <from>
                    <xdr:col>14</xdr:col>
                    <xdr:colOff>30480</xdr:colOff>
                    <xdr:row>58</xdr:row>
                    <xdr:rowOff>137160</xdr:rowOff>
                  </from>
                  <to>
                    <xdr:col>14</xdr:col>
                    <xdr:colOff>251460</xdr:colOff>
                    <xdr:row>58</xdr:row>
                    <xdr:rowOff>266700</xdr:rowOff>
                  </to>
                </anchor>
              </controlPr>
            </control>
          </mc:Choice>
        </mc:AlternateContent>
        <mc:AlternateContent xmlns:mc="http://schemas.openxmlformats.org/markup-compatibility/2006">
          <mc:Choice Requires="x14">
            <control shapeId="1307937" r:id="rId292" name="Option Button 289">
              <controlPr defaultSize="0" autoFill="0" autoLine="0" autoPict="0">
                <anchor moveWithCells="1">
                  <from>
                    <xdr:col>16</xdr:col>
                    <xdr:colOff>22860</xdr:colOff>
                    <xdr:row>58</xdr:row>
                    <xdr:rowOff>137160</xdr:rowOff>
                  </from>
                  <to>
                    <xdr:col>16</xdr:col>
                    <xdr:colOff>236220</xdr:colOff>
                    <xdr:row>58</xdr:row>
                    <xdr:rowOff>266700</xdr:rowOff>
                  </to>
                </anchor>
              </controlPr>
            </control>
          </mc:Choice>
        </mc:AlternateContent>
        <mc:AlternateContent xmlns:mc="http://schemas.openxmlformats.org/markup-compatibility/2006">
          <mc:Choice Requires="x14">
            <control shapeId="1307938" r:id="rId293" name="Group Box 290">
              <controlPr defaultSize="0" print="0" autoFill="0" autoPict="0">
                <anchor moveWithCells="1">
                  <from>
                    <xdr:col>7</xdr:col>
                    <xdr:colOff>45720</xdr:colOff>
                    <xdr:row>60</xdr:row>
                    <xdr:rowOff>114300</xdr:rowOff>
                  </from>
                  <to>
                    <xdr:col>18</xdr:col>
                    <xdr:colOff>53340</xdr:colOff>
                    <xdr:row>60</xdr:row>
                    <xdr:rowOff>312420</xdr:rowOff>
                  </to>
                </anchor>
              </controlPr>
            </control>
          </mc:Choice>
        </mc:AlternateContent>
        <mc:AlternateContent xmlns:mc="http://schemas.openxmlformats.org/markup-compatibility/2006">
          <mc:Choice Requires="x14">
            <control shapeId="1307939" r:id="rId294" name="Option Button 291">
              <controlPr defaultSize="0" autoFill="0" autoLine="0" autoPict="0">
                <anchor moveWithCells="1">
                  <from>
                    <xdr:col>8</xdr:col>
                    <xdr:colOff>60960</xdr:colOff>
                    <xdr:row>60</xdr:row>
                    <xdr:rowOff>144780</xdr:rowOff>
                  </from>
                  <to>
                    <xdr:col>8</xdr:col>
                    <xdr:colOff>281940</xdr:colOff>
                    <xdr:row>60</xdr:row>
                    <xdr:rowOff>281940</xdr:rowOff>
                  </to>
                </anchor>
              </controlPr>
            </control>
          </mc:Choice>
        </mc:AlternateContent>
        <mc:AlternateContent xmlns:mc="http://schemas.openxmlformats.org/markup-compatibility/2006">
          <mc:Choice Requires="x14">
            <control shapeId="1307940" r:id="rId295" name="Option Button 292">
              <controlPr defaultSize="0" autoFill="0" autoLine="0" autoPict="0">
                <anchor moveWithCells="1">
                  <from>
                    <xdr:col>10</xdr:col>
                    <xdr:colOff>45720</xdr:colOff>
                    <xdr:row>60</xdr:row>
                    <xdr:rowOff>144780</xdr:rowOff>
                  </from>
                  <to>
                    <xdr:col>10</xdr:col>
                    <xdr:colOff>266700</xdr:colOff>
                    <xdr:row>60</xdr:row>
                    <xdr:rowOff>281940</xdr:rowOff>
                  </to>
                </anchor>
              </controlPr>
            </control>
          </mc:Choice>
        </mc:AlternateContent>
        <mc:AlternateContent xmlns:mc="http://schemas.openxmlformats.org/markup-compatibility/2006">
          <mc:Choice Requires="x14">
            <control shapeId="1307941" r:id="rId296" name="Option Button 293">
              <controlPr defaultSize="0" autoFill="0" autoLine="0" autoPict="0">
                <anchor moveWithCells="1">
                  <from>
                    <xdr:col>12</xdr:col>
                    <xdr:colOff>38100</xdr:colOff>
                    <xdr:row>60</xdr:row>
                    <xdr:rowOff>144780</xdr:rowOff>
                  </from>
                  <to>
                    <xdr:col>12</xdr:col>
                    <xdr:colOff>259080</xdr:colOff>
                    <xdr:row>60</xdr:row>
                    <xdr:rowOff>281940</xdr:rowOff>
                  </to>
                </anchor>
              </controlPr>
            </control>
          </mc:Choice>
        </mc:AlternateContent>
        <mc:AlternateContent xmlns:mc="http://schemas.openxmlformats.org/markup-compatibility/2006">
          <mc:Choice Requires="x14">
            <control shapeId="1307942" r:id="rId297" name="Option Button 294">
              <controlPr defaultSize="0" autoFill="0" autoLine="0" autoPict="0">
                <anchor moveWithCells="1">
                  <from>
                    <xdr:col>14</xdr:col>
                    <xdr:colOff>30480</xdr:colOff>
                    <xdr:row>60</xdr:row>
                    <xdr:rowOff>144780</xdr:rowOff>
                  </from>
                  <to>
                    <xdr:col>14</xdr:col>
                    <xdr:colOff>251460</xdr:colOff>
                    <xdr:row>60</xdr:row>
                    <xdr:rowOff>281940</xdr:rowOff>
                  </to>
                </anchor>
              </controlPr>
            </control>
          </mc:Choice>
        </mc:AlternateContent>
        <mc:AlternateContent xmlns:mc="http://schemas.openxmlformats.org/markup-compatibility/2006">
          <mc:Choice Requires="x14">
            <control shapeId="1307943" r:id="rId298" name="Option Button 295">
              <controlPr defaultSize="0" autoFill="0" autoLine="0" autoPict="0">
                <anchor moveWithCells="1">
                  <from>
                    <xdr:col>16</xdr:col>
                    <xdr:colOff>22860</xdr:colOff>
                    <xdr:row>60</xdr:row>
                    <xdr:rowOff>144780</xdr:rowOff>
                  </from>
                  <to>
                    <xdr:col>16</xdr:col>
                    <xdr:colOff>236220</xdr:colOff>
                    <xdr:row>60</xdr:row>
                    <xdr:rowOff>281940</xdr:rowOff>
                  </to>
                </anchor>
              </controlPr>
            </control>
          </mc:Choice>
        </mc:AlternateContent>
        <mc:AlternateContent xmlns:mc="http://schemas.openxmlformats.org/markup-compatibility/2006">
          <mc:Choice Requires="x14">
            <control shapeId="1307944" r:id="rId299" name="Group Box 296">
              <controlPr defaultSize="0" print="0" autoFill="0" autoPict="0">
                <anchor moveWithCells="1">
                  <from>
                    <xdr:col>7</xdr:col>
                    <xdr:colOff>45720</xdr:colOff>
                    <xdr:row>61</xdr:row>
                    <xdr:rowOff>121920</xdr:rowOff>
                  </from>
                  <to>
                    <xdr:col>18</xdr:col>
                    <xdr:colOff>53340</xdr:colOff>
                    <xdr:row>61</xdr:row>
                    <xdr:rowOff>320040</xdr:rowOff>
                  </to>
                </anchor>
              </controlPr>
            </control>
          </mc:Choice>
        </mc:AlternateContent>
        <mc:AlternateContent xmlns:mc="http://schemas.openxmlformats.org/markup-compatibility/2006">
          <mc:Choice Requires="x14">
            <control shapeId="1307945" r:id="rId300" name="Option Button 297">
              <controlPr defaultSize="0" autoFill="0" autoLine="0" autoPict="0">
                <anchor moveWithCells="1">
                  <from>
                    <xdr:col>8</xdr:col>
                    <xdr:colOff>60960</xdr:colOff>
                    <xdr:row>61</xdr:row>
                    <xdr:rowOff>152400</xdr:rowOff>
                  </from>
                  <to>
                    <xdr:col>8</xdr:col>
                    <xdr:colOff>281940</xdr:colOff>
                    <xdr:row>61</xdr:row>
                    <xdr:rowOff>289560</xdr:rowOff>
                  </to>
                </anchor>
              </controlPr>
            </control>
          </mc:Choice>
        </mc:AlternateContent>
        <mc:AlternateContent xmlns:mc="http://schemas.openxmlformats.org/markup-compatibility/2006">
          <mc:Choice Requires="x14">
            <control shapeId="1307946" r:id="rId301" name="Option Button 298">
              <controlPr defaultSize="0" autoFill="0" autoLine="0" autoPict="0">
                <anchor moveWithCells="1">
                  <from>
                    <xdr:col>10</xdr:col>
                    <xdr:colOff>45720</xdr:colOff>
                    <xdr:row>61</xdr:row>
                    <xdr:rowOff>152400</xdr:rowOff>
                  </from>
                  <to>
                    <xdr:col>10</xdr:col>
                    <xdr:colOff>266700</xdr:colOff>
                    <xdr:row>61</xdr:row>
                    <xdr:rowOff>289560</xdr:rowOff>
                  </to>
                </anchor>
              </controlPr>
            </control>
          </mc:Choice>
        </mc:AlternateContent>
        <mc:AlternateContent xmlns:mc="http://schemas.openxmlformats.org/markup-compatibility/2006">
          <mc:Choice Requires="x14">
            <control shapeId="1307947" r:id="rId302" name="Option Button 299">
              <controlPr defaultSize="0" autoFill="0" autoLine="0" autoPict="0">
                <anchor moveWithCells="1">
                  <from>
                    <xdr:col>12</xdr:col>
                    <xdr:colOff>38100</xdr:colOff>
                    <xdr:row>61</xdr:row>
                    <xdr:rowOff>152400</xdr:rowOff>
                  </from>
                  <to>
                    <xdr:col>12</xdr:col>
                    <xdr:colOff>259080</xdr:colOff>
                    <xdr:row>61</xdr:row>
                    <xdr:rowOff>289560</xdr:rowOff>
                  </to>
                </anchor>
              </controlPr>
            </control>
          </mc:Choice>
        </mc:AlternateContent>
        <mc:AlternateContent xmlns:mc="http://schemas.openxmlformats.org/markup-compatibility/2006">
          <mc:Choice Requires="x14">
            <control shapeId="1307948" r:id="rId303" name="Option Button 300">
              <controlPr defaultSize="0" autoFill="0" autoLine="0" autoPict="0">
                <anchor moveWithCells="1">
                  <from>
                    <xdr:col>14</xdr:col>
                    <xdr:colOff>30480</xdr:colOff>
                    <xdr:row>61</xdr:row>
                    <xdr:rowOff>152400</xdr:rowOff>
                  </from>
                  <to>
                    <xdr:col>14</xdr:col>
                    <xdr:colOff>251460</xdr:colOff>
                    <xdr:row>61</xdr:row>
                    <xdr:rowOff>289560</xdr:rowOff>
                  </to>
                </anchor>
              </controlPr>
            </control>
          </mc:Choice>
        </mc:AlternateContent>
        <mc:AlternateContent xmlns:mc="http://schemas.openxmlformats.org/markup-compatibility/2006">
          <mc:Choice Requires="x14">
            <control shapeId="1307949" r:id="rId304" name="Option Button 301">
              <controlPr defaultSize="0" autoFill="0" autoLine="0" autoPict="0">
                <anchor moveWithCells="1">
                  <from>
                    <xdr:col>16</xdr:col>
                    <xdr:colOff>22860</xdr:colOff>
                    <xdr:row>61</xdr:row>
                    <xdr:rowOff>152400</xdr:rowOff>
                  </from>
                  <to>
                    <xdr:col>16</xdr:col>
                    <xdr:colOff>236220</xdr:colOff>
                    <xdr:row>61</xdr:row>
                    <xdr:rowOff>289560</xdr:rowOff>
                  </to>
                </anchor>
              </controlPr>
            </control>
          </mc:Choice>
        </mc:AlternateContent>
        <mc:AlternateContent xmlns:mc="http://schemas.openxmlformats.org/markup-compatibility/2006">
          <mc:Choice Requires="x14">
            <control shapeId="1307950" r:id="rId305" name="Group Box 302">
              <controlPr defaultSize="0" print="0" autoFill="0" autoPict="0">
                <anchor moveWithCells="1">
                  <from>
                    <xdr:col>7</xdr:col>
                    <xdr:colOff>45720</xdr:colOff>
                    <xdr:row>62</xdr:row>
                    <xdr:rowOff>129540</xdr:rowOff>
                  </from>
                  <to>
                    <xdr:col>18</xdr:col>
                    <xdr:colOff>53340</xdr:colOff>
                    <xdr:row>62</xdr:row>
                    <xdr:rowOff>320040</xdr:rowOff>
                  </to>
                </anchor>
              </controlPr>
            </control>
          </mc:Choice>
        </mc:AlternateContent>
        <mc:AlternateContent xmlns:mc="http://schemas.openxmlformats.org/markup-compatibility/2006">
          <mc:Choice Requires="x14">
            <control shapeId="1307951" r:id="rId306" name="Option Button 303">
              <controlPr defaultSize="0" autoFill="0" autoLine="0" autoPict="0">
                <anchor moveWithCells="1">
                  <from>
                    <xdr:col>8</xdr:col>
                    <xdr:colOff>60960</xdr:colOff>
                    <xdr:row>62</xdr:row>
                    <xdr:rowOff>160020</xdr:rowOff>
                  </from>
                  <to>
                    <xdr:col>8</xdr:col>
                    <xdr:colOff>281940</xdr:colOff>
                    <xdr:row>62</xdr:row>
                    <xdr:rowOff>289560</xdr:rowOff>
                  </to>
                </anchor>
              </controlPr>
            </control>
          </mc:Choice>
        </mc:AlternateContent>
        <mc:AlternateContent xmlns:mc="http://schemas.openxmlformats.org/markup-compatibility/2006">
          <mc:Choice Requires="x14">
            <control shapeId="1307952" r:id="rId307" name="Option Button 304">
              <controlPr defaultSize="0" autoFill="0" autoLine="0" autoPict="0">
                <anchor moveWithCells="1">
                  <from>
                    <xdr:col>10</xdr:col>
                    <xdr:colOff>45720</xdr:colOff>
                    <xdr:row>62</xdr:row>
                    <xdr:rowOff>160020</xdr:rowOff>
                  </from>
                  <to>
                    <xdr:col>10</xdr:col>
                    <xdr:colOff>266700</xdr:colOff>
                    <xdr:row>62</xdr:row>
                    <xdr:rowOff>289560</xdr:rowOff>
                  </to>
                </anchor>
              </controlPr>
            </control>
          </mc:Choice>
        </mc:AlternateContent>
        <mc:AlternateContent xmlns:mc="http://schemas.openxmlformats.org/markup-compatibility/2006">
          <mc:Choice Requires="x14">
            <control shapeId="1307953" r:id="rId308" name="Option Button 305">
              <controlPr defaultSize="0" autoFill="0" autoLine="0" autoPict="0">
                <anchor moveWithCells="1">
                  <from>
                    <xdr:col>12</xdr:col>
                    <xdr:colOff>38100</xdr:colOff>
                    <xdr:row>62</xdr:row>
                    <xdr:rowOff>160020</xdr:rowOff>
                  </from>
                  <to>
                    <xdr:col>12</xdr:col>
                    <xdr:colOff>259080</xdr:colOff>
                    <xdr:row>62</xdr:row>
                    <xdr:rowOff>289560</xdr:rowOff>
                  </to>
                </anchor>
              </controlPr>
            </control>
          </mc:Choice>
        </mc:AlternateContent>
        <mc:AlternateContent xmlns:mc="http://schemas.openxmlformats.org/markup-compatibility/2006">
          <mc:Choice Requires="x14">
            <control shapeId="1307954" r:id="rId309" name="Option Button 306">
              <controlPr defaultSize="0" autoFill="0" autoLine="0" autoPict="0">
                <anchor moveWithCells="1">
                  <from>
                    <xdr:col>14</xdr:col>
                    <xdr:colOff>30480</xdr:colOff>
                    <xdr:row>62</xdr:row>
                    <xdr:rowOff>160020</xdr:rowOff>
                  </from>
                  <to>
                    <xdr:col>14</xdr:col>
                    <xdr:colOff>251460</xdr:colOff>
                    <xdr:row>62</xdr:row>
                    <xdr:rowOff>289560</xdr:rowOff>
                  </to>
                </anchor>
              </controlPr>
            </control>
          </mc:Choice>
        </mc:AlternateContent>
        <mc:AlternateContent xmlns:mc="http://schemas.openxmlformats.org/markup-compatibility/2006">
          <mc:Choice Requires="x14">
            <control shapeId="1307955" r:id="rId310" name="Option Button 307">
              <controlPr defaultSize="0" autoFill="0" autoLine="0" autoPict="0">
                <anchor moveWithCells="1">
                  <from>
                    <xdr:col>16</xdr:col>
                    <xdr:colOff>22860</xdr:colOff>
                    <xdr:row>62</xdr:row>
                    <xdr:rowOff>160020</xdr:rowOff>
                  </from>
                  <to>
                    <xdr:col>16</xdr:col>
                    <xdr:colOff>236220</xdr:colOff>
                    <xdr:row>62</xdr:row>
                    <xdr:rowOff>289560</xdr:rowOff>
                  </to>
                </anchor>
              </controlPr>
            </control>
          </mc:Choice>
        </mc:AlternateContent>
        <mc:AlternateContent xmlns:mc="http://schemas.openxmlformats.org/markup-compatibility/2006">
          <mc:Choice Requires="x14">
            <control shapeId="1307956" r:id="rId311" name="Group Box 308">
              <controlPr defaultSize="0" print="0" autoFill="0" autoPict="0">
                <anchor moveWithCells="1">
                  <from>
                    <xdr:col>7</xdr:col>
                    <xdr:colOff>45720</xdr:colOff>
                    <xdr:row>59</xdr:row>
                    <xdr:rowOff>106680</xdr:rowOff>
                  </from>
                  <to>
                    <xdr:col>18</xdr:col>
                    <xdr:colOff>68580</xdr:colOff>
                    <xdr:row>59</xdr:row>
                    <xdr:rowOff>304800</xdr:rowOff>
                  </to>
                </anchor>
              </controlPr>
            </control>
          </mc:Choice>
        </mc:AlternateContent>
        <mc:AlternateContent xmlns:mc="http://schemas.openxmlformats.org/markup-compatibility/2006">
          <mc:Choice Requires="x14">
            <control shapeId="1307957" r:id="rId312" name="Option Button 309">
              <controlPr defaultSize="0" autoFill="0" autoLine="0" autoPict="0">
                <anchor moveWithCells="1">
                  <from>
                    <xdr:col>8</xdr:col>
                    <xdr:colOff>60960</xdr:colOff>
                    <xdr:row>59</xdr:row>
                    <xdr:rowOff>137160</xdr:rowOff>
                  </from>
                  <to>
                    <xdr:col>8</xdr:col>
                    <xdr:colOff>281940</xdr:colOff>
                    <xdr:row>59</xdr:row>
                    <xdr:rowOff>274320</xdr:rowOff>
                  </to>
                </anchor>
              </controlPr>
            </control>
          </mc:Choice>
        </mc:AlternateContent>
        <mc:AlternateContent xmlns:mc="http://schemas.openxmlformats.org/markup-compatibility/2006">
          <mc:Choice Requires="x14">
            <control shapeId="1307958" r:id="rId313" name="Option Button 310">
              <controlPr defaultSize="0" autoFill="0" autoLine="0" autoPict="0">
                <anchor moveWithCells="1">
                  <from>
                    <xdr:col>10</xdr:col>
                    <xdr:colOff>53340</xdr:colOff>
                    <xdr:row>59</xdr:row>
                    <xdr:rowOff>137160</xdr:rowOff>
                  </from>
                  <to>
                    <xdr:col>10</xdr:col>
                    <xdr:colOff>274320</xdr:colOff>
                    <xdr:row>59</xdr:row>
                    <xdr:rowOff>274320</xdr:rowOff>
                  </to>
                </anchor>
              </controlPr>
            </control>
          </mc:Choice>
        </mc:AlternateContent>
        <mc:AlternateContent xmlns:mc="http://schemas.openxmlformats.org/markup-compatibility/2006">
          <mc:Choice Requires="x14">
            <control shapeId="1307959" r:id="rId314" name="Option Button 311">
              <controlPr defaultSize="0" autoFill="0" autoLine="0" autoPict="0">
                <anchor moveWithCells="1">
                  <from>
                    <xdr:col>12</xdr:col>
                    <xdr:colOff>45720</xdr:colOff>
                    <xdr:row>59</xdr:row>
                    <xdr:rowOff>137160</xdr:rowOff>
                  </from>
                  <to>
                    <xdr:col>12</xdr:col>
                    <xdr:colOff>266700</xdr:colOff>
                    <xdr:row>59</xdr:row>
                    <xdr:rowOff>274320</xdr:rowOff>
                  </to>
                </anchor>
              </controlPr>
            </control>
          </mc:Choice>
        </mc:AlternateContent>
        <mc:AlternateContent xmlns:mc="http://schemas.openxmlformats.org/markup-compatibility/2006">
          <mc:Choice Requires="x14">
            <control shapeId="1307960" r:id="rId315" name="Option Button 312">
              <controlPr defaultSize="0" autoFill="0" autoLine="0" autoPict="0">
                <anchor moveWithCells="1">
                  <from>
                    <xdr:col>14</xdr:col>
                    <xdr:colOff>38100</xdr:colOff>
                    <xdr:row>59</xdr:row>
                    <xdr:rowOff>137160</xdr:rowOff>
                  </from>
                  <to>
                    <xdr:col>14</xdr:col>
                    <xdr:colOff>259080</xdr:colOff>
                    <xdr:row>59</xdr:row>
                    <xdr:rowOff>274320</xdr:rowOff>
                  </to>
                </anchor>
              </controlPr>
            </control>
          </mc:Choice>
        </mc:AlternateContent>
        <mc:AlternateContent xmlns:mc="http://schemas.openxmlformats.org/markup-compatibility/2006">
          <mc:Choice Requires="x14">
            <control shapeId="1307961" r:id="rId316" name="Option Button 313">
              <controlPr defaultSize="0" autoFill="0" autoLine="0" autoPict="0">
                <anchor moveWithCells="1">
                  <from>
                    <xdr:col>16</xdr:col>
                    <xdr:colOff>30480</xdr:colOff>
                    <xdr:row>59</xdr:row>
                    <xdr:rowOff>137160</xdr:rowOff>
                  </from>
                  <to>
                    <xdr:col>16</xdr:col>
                    <xdr:colOff>251460</xdr:colOff>
                    <xdr:row>59</xdr:row>
                    <xdr:rowOff>274320</xdr:rowOff>
                  </to>
                </anchor>
              </controlPr>
            </control>
          </mc:Choice>
        </mc:AlternateContent>
        <mc:AlternateContent xmlns:mc="http://schemas.openxmlformats.org/markup-compatibility/2006">
          <mc:Choice Requires="x14">
            <control shapeId="1307962" r:id="rId317" name="Group Box 314">
              <controlPr defaultSize="0" print="0" autoFill="0" autoPict="0">
                <anchor moveWithCells="1">
                  <from>
                    <xdr:col>7</xdr:col>
                    <xdr:colOff>45720</xdr:colOff>
                    <xdr:row>63</xdr:row>
                    <xdr:rowOff>121920</xdr:rowOff>
                  </from>
                  <to>
                    <xdr:col>18</xdr:col>
                    <xdr:colOff>53340</xdr:colOff>
                    <xdr:row>63</xdr:row>
                    <xdr:rowOff>320040</xdr:rowOff>
                  </to>
                </anchor>
              </controlPr>
            </control>
          </mc:Choice>
        </mc:AlternateContent>
        <mc:AlternateContent xmlns:mc="http://schemas.openxmlformats.org/markup-compatibility/2006">
          <mc:Choice Requires="x14">
            <control shapeId="1307963" r:id="rId318" name="Option Button 315">
              <controlPr defaultSize="0" autoFill="0" autoLine="0" autoPict="0">
                <anchor moveWithCells="1">
                  <from>
                    <xdr:col>8</xdr:col>
                    <xdr:colOff>60960</xdr:colOff>
                    <xdr:row>63</xdr:row>
                    <xdr:rowOff>160020</xdr:rowOff>
                  </from>
                  <to>
                    <xdr:col>8</xdr:col>
                    <xdr:colOff>281940</xdr:colOff>
                    <xdr:row>63</xdr:row>
                    <xdr:rowOff>281940</xdr:rowOff>
                  </to>
                </anchor>
              </controlPr>
            </control>
          </mc:Choice>
        </mc:AlternateContent>
        <mc:AlternateContent xmlns:mc="http://schemas.openxmlformats.org/markup-compatibility/2006">
          <mc:Choice Requires="x14">
            <control shapeId="1307964" r:id="rId319" name="Option Button 316">
              <controlPr defaultSize="0" autoFill="0" autoLine="0" autoPict="0">
                <anchor moveWithCells="1">
                  <from>
                    <xdr:col>10</xdr:col>
                    <xdr:colOff>45720</xdr:colOff>
                    <xdr:row>63</xdr:row>
                    <xdr:rowOff>160020</xdr:rowOff>
                  </from>
                  <to>
                    <xdr:col>10</xdr:col>
                    <xdr:colOff>266700</xdr:colOff>
                    <xdr:row>63</xdr:row>
                    <xdr:rowOff>281940</xdr:rowOff>
                  </to>
                </anchor>
              </controlPr>
            </control>
          </mc:Choice>
        </mc:AlternateContent>
        <mc:AlternateContent xmlns:mc="http://schemas.openxmlformats.org/markup-compatibility/2006">
          <mc:Choice Requires="x14">
            <control shapeId="1307965" r:id="rId320" name="Option Button 317">
              <controlPr defaultSize="0" autoFill="0" autoLine="0" autoPict="0">
                <anchor moveWithCells="1">
                  <from>
                    <xdr:col>12</xdr:col>
                    <xdr:colOff>38100</xdr:colOff>
                    <xdr:row>63</xdr:row>
                    <xdr:rowOff>160020</xdr:rowOff>
                  </from>
                  <to>
                    <xdr:col>12</xdr:col>
                    <xdr:colOff>259080</xdr:colOff>
                    <xdr:row>63</xdr:row>
                    <xdr:rowOff>281940</xdr:rowOff>
                  </to>
                </anchor>
              </controlPr>
            </control>
          </mc:Choice>
        </mc:AlternateContent>
        <mc:AlternateContent xmlns:mc="http://schemas.openxmlformats.org/markup-compatibility/2006">
          <mc:Choice Requires="x14">
            <control shapeId="1307966" r:id="rId321" name="Option Button 318">
              <controlPr defaultSize="0" autoFill="0" autoLine="0" autoPict="0">
                <anchor moveWithCells="1">
                  <from>
                    <xdr:col>14</xdr:col>
                    <xdr:colOff>30480</xdr:colOff>
                    <xdr:row>63</xdr:row>
                    <xdr:rowOff>160020</xdr:rowOff>
                  </from>
                  <to>
                    <xdr:col>14</xdr:col>
                    <xdr:colOff>251460</xdr:colOff>
                    <xdr:row>63</xdr:row>
                    <xdr:rowOff>281940</xdr:rowOff>
                  </to>
                </anchor>
              </controlPr>
            </control>
          </mc:Choice>
        </mc:AlternateContent>
        <mc:AlternateContent xmlns:mc="http://schemas.openxmlformats.org/markup-compatibility/2006">
          <mc:Choice Requires="x14">
            <control shapeId="1307967" r:id="rId322" name="Option Button 319">
              <controlPr defaultSize="0" autoFill="0" autoLine="0" autoPict="0">
                <anchor moveWithCells="1">
                  <from>
                    <xdr:col>16</xdr:col>
                    <xdr:colOff>22860</xdr:colOff>
                    <xdr:row>63</xdr:row>
                    <xdr:rowOff>160020</xdr:rowOff>
                  </from>
                  <to>
                    <xdr:col>16</xdr:col>
                    <xdr:colOff>236220</xdr:colOff>
                    <xdr:row>63</xdr:row>
                    <xdr:rowOff>281940</xdr:rowOff>
                  </to>
                </anchor>
              </controlPr>
            </control>
          </mc:Choice>
        </mc:AlternateContent>
        <mc:AlternateContent xmlns:mc="http://schemas.openxmlformats.org/markup-compatibility/2006">
          <mc:Choice Requires="x14">
            <control shapeId="1307968" r:id="rId323" name="Group Box 320">
              <controlPr defaultSize="0" print="0" autoFill="0" autoPict="0">
                <anchor moveWithCells="1">
                  <from>
                    <xdr:col>7</xdr:col>
                    <xdr:colOff>45720</xdr:colOff>
                    <xdr:row>64</xdr:row>
                    <xdr:rowOff>121920</xdr:rowOff>
                  </from>
                  <to>
                    <xdr:col>18</xdr:col>
                    <xdr:colOff>53340</xdr:colOff>
                    <xdr:row>64</xdr:row>
                    <xdr:rowOff>320040</xdr:rowOff>
                  </to>
                </anchor>
              </controlPr>
            </control>
          </mc:Choice>
        </mc:AlternateContent>
        <mc:AlternateContent xmlns:mc="http://schemas.openxmlformats.org/markup-compatibility/2006">
          <mc:Choice Requires="x14">
            <control shapeId="1307969" r:id="rId324" name="Option Button 321">
              <controlPr defaultSize="0" autoFill="0" autoLine="0" autoPict="0">
                <anchor moveWithCells="1">
                  <from>
                    <xdr:col>8</xdr:col>
                    <xdr:colOff>60960</xdr:colOff>
                    <xdr:row>64</xdr:row>
                    <xdr:rowOff>160020</xdr:rowOff>
                  </from>
                  <to>
                    <xdr:col>8</xdr:col>
                    <xdr:colOff>281940</xdr:colOff>
                    <xdr:row>64</xdr:row>
                    <xdr:rowOff>281940</xdr:rowOff>
                  </to>
                </anchor>
              </controlPr>
            </control>
          </mc:Choice>
        </mc:AlternateContent>
        <mc:AlternateContent xmlns:mc="http://schemas.openxmlformats.org/markup-compatibility/2006">
          <mc:Choice Requires="x14">
            <control shapeId="1307970" r:id="rId325" name="Option Button 322">
              <controlPr defaultSize="0" autoFill="0" autoLine="0" autoPict="0">
                <anchor moveWithCells="1">
                  <from>
                    <xdr:col>10</xdr:col>
                    <xdr:colOff>45720</xdr:colOff>
                    <xdr:row>64</xdr:row>
                    <xdr:rowOff>160020</xdr:rowOff>
                  </from>
                  <to>
                    <xdr:col>10</xdr:col>
                    <xdr:colOff>266700</xdr:colOff>
                    <xdr:row>64</xdr:row>
                    <xdr:rowOff>281940</xdr:rowOff>
                  </to>
                </anchor>
              </controlPr>
            </control>
          </mc:Choice>
        </mc:AlternateContent>
        <mc:AlternateContent xmlns:mc="http://schemas.openxmlformats.org/markup-compatibility/2006">
          <mc:Choice Requires="x14">
            <control shapeId="1307971" r:id="rId326" name="Option Button 323">
              <controlPr defaultSize="0" autoFill="0" autoLine="0" autoPict="0">
                <anchor moveWithCells="1">
                  <from>
                    <xdr:col>12</xdr:col>
                    <xdr:colOff>38100</xdr:colOff>
                    <xdr:row>64</xdr:row>
                    <xdr:rowOff>160020</xdr:rowOff>
                  </from>
                  <to>
                    <xdr:col>12</xdr:col>
                    <xdr:colOff>259080</xdr:colOff>
                    <xdr:row>64</xdr:row>
                    <xdr:rowOff>281940</xdr:rowOff>
                  </to>
                </anchor>
              </controlPr>
            </control>
          </mc:Choice>
        </mc:AlternateContent>
        <mc:AlternateContent xmlns:mc="http://schemas.openxmlformats.org/markup-compatibility/2006">
          <mc:Choice Requires="x14">
            <control shapeId="1307972" r:id="rId327" name="Option Button 324">
              <controlPr defaultSize="0" autoFill="0" autoLine="0" autoPict="0">
                <anchor moveWithCells="1">
                  <from>
                    <xdr:col>14</xdr:col>
                    <xdr:colOff>30480</xdr:colOff>
                    <xdr:row>64</xdr:row>
                    <xdr:rowOff>160020</xdr:rowOff>
                  </from>
                  <to>
                    <xdr:col>14</xdr:col>
                    <xdr:colOff>251460</xdr:colOff>
                    <xdr:row>64</xdr:row>
                    <xdr:rowOff>281940</xdr:rowOff>
                  </to>
                </anchor>
              </controlPr>
            </control>
          </mc:Choice>
        </mc:AlternateContent>
        <mc:AlternateContent xmlns:mc="http://schemas.openxmlformats.org/markup-compatibility/2006">
          <mc:Choice Requires="x14">
            <control shapeId="1307973" r:id="rId328" name="Option Button 325">
              <controlPr defaultSize="0" autoFill="0" autoLine="0" autoPict="0">
                <anchor moveWithCells="1">
                  <from>
                    <xdr:col>16</xdr:col>
                    <xdr:colOff>22860</xdr:colOff>
                    <xdr:row>64</xdr:row>
                    <xdr:rowOff>160020</xdr:rowOff>
                  </from>
                  <to>
                    <xdr:col>16</xdr:col>
                    <xdr:colOff>236220</xdr:colOff>
                    <xdr:row>64</xdr:row>
                    <xdr:rowOff>281940</xdr:rowOff>
                  </to>
                </anchor>
              </controlPr>
            </control>
          </mc:Choice>
        </mc:AlternateContent>
        <mc:AlternateContent xmlns:mc="http://schemas.openxmlformats.org/markup-compatibility/2006">
          <mc:Choice Requires="x14">
            <control shapeId="1307974" r:id="rId329" name="Group Box 326">
              <controlPr defaultSize="0" print="0" autoFill="0" autoPict="0">
                <anchor moveWithCells="1">
                  <from>
                    <xdr:col>7</xdr:col>
                    <xdr:colOff>45720</xdr:colOff>
                    <xdr:row>65</xdr:row>
                    <xdr:rowOff>121920</xdr:rowOff>
                  </from>
                  <to>
                    <xdr:col>18</xdr:col>
                    <xdr:colOff>53340</xdr:colOff>
                    <xdr:row>65</xdr:row>
                    <xdr:rowOff>312420</xdr:rowOff>
                  </to>
                </anchor>
              </controlPr>
            </control>
          </mc:Choice>
        </mc:AlternateContent>
        <mc:AlternateContent xmlns:mc="http://schemas.openxmlformats.org/markup-compatibility/2006">
          <mc:Choice Requires="x14">
            <control shapeId="1307975" r:id="rId330" name="Option Button 327">
              <controlPr defaultSize="0" autoFill="0" autoLine="0" autoPict="0">
                <anchor moveWithCells="1">
                  <from>
                    <xdr:col>8</xdr:col>
                    <xdr:colOff>60960</xdr:colOff>
                    <xdr:row>65</xdr:row>
                    <xdr:rowOff>152400</xdr:rowOff>
                  </from>
                  <to>
                    <xdr:col>8</xdr:col>
                    <xdr:colOff>281940</xdr:colOff>
                    <xdr:row>65</xdr:row>
                    <xdr:rowOff>281940</xdr:rowOff>
                  </to>
                </anchor>
              </controlPr>
            </control>
          </mc:Choice>
        </mc:AlternateContent>
        <mc:AlternateContent xmlns:mc="http://schemas.openxmlformats.org/markup-compatibility/2006">
          <mc:Choice Requires="x14">
            <control shapeId="1307976" r:id="rId331" name="Option Button 328">
              <controlPr defaultSize="0" autoFill="0" autoLine="0" autoPict="0">
                <anchor moveWithCells="1">
                  <from>
                    <xdr:col>10</xdr:col>
                    <xdr:colOff>45720</xdr:colOff>
                    <xdr:row>65</xdr:row>
                    <xdr:rowOff>152400</xdr:rowOff>
                  </from>
                  <to>
                    <xdr:col>10</xdr:col>
                    <xdr:colOff>266700</xdr:colOff>
                    <xdr:row>65</xdr:row>
                    <xdr:rowOff>281940</xdr:rowOff>
                  </to>
                </anchor>
              </controlPr>
            </control>
          </mc:Choice>
        </mc:AlternateContent>
        <mc:AlternateContent xmlns:mc="http://schemas.openxmlformats.org/markup-compatibility/2006">
          <mc:Choice Requires="x14">
            <control shapeId="1307977" r:id="rId332" name="Option Button 329">
              <controlPr defaultSize="0" autoFill="0" autoLine="0" autoPict="0">
                <anchor moveWithCells="1">
                  <from>
                    <xdr:col>12</xdr:col>
                    <xdr:colOff>38100</xdr:colOff>
                    <xdr:row>65</xdr:row>
                    <xdr:rowOff>152400</xdr:rowOff>
                  </from>
                  <to>
                    <xdr:col>12</xdr:col>
                    <xdr:colOff>259080</xdr:colOff>
                    <xdr:row>65</xdr:row>
                    <xdr:rowOff>281940</xdr:rowOff>
                  </to>
                </anchor>
              </controlPr>
            </control>
          </mc:Choice>
        </mc:AlternateContent>
        <mc:AlternateContent xmlns:mc="http://schemas.openxmlformats.org/markup-compatibility/2006">
          <mc:Choice Requires="x14">
            <control shapeId="1307978" r:id="rId333" name="Option Button 330">
              <controlPr defaultSize="0" autoFill="0" autoLine="0" autoPict="0">
                <anchor moveWithCells="1">
                  <from>
                    <xdr:col>14</xdr:col>
                    <xdr:colOff>30480</xdr:colOff>
                    <xdr:row>65</xdr:row>
                    <xdr:rowOff>152400</xdr:rowOff>
                  </from>
                  <to>
                    <xdr:col>14</xdr:col>
                    <xdr:colOff>251460</xdr:colOff>
                    <xdr:row>65</xdr:row>
                    <xdr:rowOff>281940</xdr:rowOff>
                  </to>
                </anchor>
              </controlPr>
            </control>
          </mc:Choice>
        </mc:AlternateContent>
        <mc:AlternateContent xmlns:mc="http://schemas.openxmlformats.org/markup-compatibility/2006">
          <mc:Choice Requires="x14">
            <control shapeId="1307979" r:id="rId334" name="Option Button 331">
              <controlPr defaultSize="0" autoFill="0" autoLine="0" autoPict="0">
                <anchor moveWithCells="1">
                  <from>
                    <xdr:col>16</xdr:col>
                    <xdr:colOff>22860</xdr:colOff>
                    <xdr:row>65</xdr:row>
                    <xdr:rowOff>152400</xdr:rowOff>
                  </from>
                  <to>
                    <xdr:col>16</xdr:col>
                    <xdr:colOff>236220</xdr:colOff>
                    <xdr:row>65</xdr:row>
                    <xdr:rowOff>281940</xdr:rowOff>
                  </to>
                </anchor>
              </controlPr>
            </control>
          </mc:Choice>
        </mc:AlternateContent>
        <mc:AlternateContent xmlns:mc="http://schemas.openxmlformats.org/markup-compatibility/2006">
          <mc:Choice Requires="x14">
            <control shapeId="1307980" r:id="rId335" name="Group Box 332">
              <controlPr defaultSize="0" print="0" autoFill="0" autoPict="0">
                <anchor moveWithCells="1">
                  <from>
                    <xdr:col>7</xdr:col>
                    <xdr:colOff>45720</xdr:colOff>
                    <xdr:row>66</xdr:row>
                    <xdr:rowOff>121920</xdr:rowOff>
                  </from>
                  <to>
                    <xdr:col>18</xdr:col>
                    <xdr:colOff>53340</xdr:colOff>
                    <xdr:row>66</xdr:row>
                    <xdr:rowOff>312420</xdr:rowOff>
                  </to>
                </anchor>
              </controlPr>
            </control>
          </mc:Choice>
        </mc:AlternateContent>
        <mc:AlternateContent xmlns:mc="http://schemas.openxmlformats.org/markup-compatibility/2006">
          <mc:Choice Requires="x14">
            <control shapeId="1307981" r:id="rId336" name="Option Button 333">
              <controlPr defaultSize="0" autoFill="0" autoLine="0" autoPict="0">
                <anchor moveWithCells="1">
                  <from>
                    <xdr:col>8</xdr:col>
                    <xdr:colOff>60960</xdr:colOff>
                    <xdr:row>66</xdr:row>
                    <xdr:rowOff>152400</xdr:rowOff>
                  </from>
                  <to>
                    <xdr:col>8</xdr:col>
                    <xdr:colOff>281940</xdr:colOff>
                    <xdr:row>66</xdr:row>
                    <xdr:rowOff>281940</xdr:rowOff>
                  </to>
                </anchor>
              </controlPr>
            </control>
          </mc:Choice>
        </mc:AlternateContent>
        <mc:AlternateContent xmlns:mc="http://schemas.openxmlformats.org/markup-compatibility/2006">
          <mc:Choice Requires="x14">
            <control shapeId="1307982" r:id="rId337" name="Option Button 334">
              <controlPr defaultSize="0" autoFill="0" autoLine="0" autoPict="0">
                <anchor moveWithCells="1">
                  <from>
                    <xdr:col>10</xdr:col>
                    <xdr:colOff>45720</xdr:colOff>
                    <xdr:row>66</xdr:row>
                    <xdr:rowOff>152400</xdr:rowOff>
                  </from>
                  <to>
                    <xdr:col>10</xdr:col>
                    <xdr:colOff>266700</xdr:colOff>
                    <xdr:row>66</xdr:row>
                    <xdr:rowOff>281940</xdr:rowOff>
                  </to>
                </anchor>
              </controlPr>
            </control>
          </mc:Choice>
        </mc:AlternateContent>
        <mc:AlternateContent xmlns:mc="http://schemas.openxmlformats.org/markup-compatibility/2006">
          <mc:Choice Requires="x14">
            <control shapeId="1307983" r:id="rId338" name="Option Button 335">
              <controlPr defaultSize="0" autoFill="0" autoLine="0" autoPict="0">
                <anchor moveWithCells="1">
                  <from>
                    <xdr:col>12</xdr:col>
                    <xdr:colOff>38100</xdr:colOff>
                    <xdr:row>66</xdr:row>
                    <xdr:rowOff>152400</xdr:rowOff>
                  </from>
                  <to>
                    <xdr:col>12</xdr:col>
                    <xdr:colOff>259080</xdr:colOff>
                    <xdr:row>66</xdr:row>
                    <xdr:rowOff>281940</xdr:rowOff>
                  </to>
                </anchor>
              </controlPr>
            </control>
          </mc:Choice>
        </mc:AlternateContent>
        <mc:AlternateContent xmlns:mc="http://schemas.openxmlformats.org/markup-compatibility/2006">
          <mc:Choice Requires="x14">
            <control shapeId="1307984" r:id="rId339" name="Option Button 336">
              <controlPr defaultSize="0" autoFill="0" autoLine="0" autoPict="0">
                <anchor moveWithCells="1">
                  <from>
                    <xdr:col>14</xdr:col>
                    <xdr:colOff>30480</xdr:colOff>
                    <xdr:row>66</xdr:row>
                    <xdr:rowOff>152400</xdr:rowOff>
                  </from>
                  <to>
                    <xdr:col>14</xdr:col>
                    <xdr:colOff>251460</xdr:colOff>
                    <xdr:row>66</xdr:row>
                    <xdr:rowOff>281940</xdr:rowOff>
                  </to>
                </anchor>
              </controlPr>
            </control>
          </mc:Choice>
        </mc:AlternateContent>
        <mc:AlternateContent xmlns:mc="http://schemas.openxmlformats.org/markup-compatibility/2006">
          <mc:Choice Requires="x14">
            <control shapeId="1307985" r:id="rId340" name="Option Button 337">
              <controlPr defaultSize="0" autoFill="0" autoLine="0" autoPict="0">
                <anchor moveWithCells="1">
                  <from>
                    <xdr:col>16</xdr:col>
                    <xdr:colOff>22860</xdr:colOff>
                    <xdr:row>66</xdr:row>
                    <xdr:rowOff>152400</xdr:rowOff>
                  </from>
                  <to>
                    <xdr:col>16</xdr:col>
                    <xdr:colOff>236220</xdr:colOff>
                    <xdr:row>66</xdr:row>
                    <xdr:rowOff>281940</xdr:rowOff>
                  </to>
                </anchor>
              </controlPr>
            </control>
          </mc:Choice>
        </mc:AlternateContent>
        <mc:AlternateContent xmlns:mc="http://schemas.openxmlformats.org/markup-compatibility/2006">
          <mc:Choice Requires="x14">
            <control shapeId="1307986" r:id="rId341" name="Group Box 338">
              <controlPr defaultSize="0" print="0" autoFill="0" autoPict="0">
                <anchor moveWithCells="1">
                  <from>
                    <xdr:col>7</xdr:col>
                    <xdr:colOff>45720</xdr:colOff>
                    <xdr:row>67</xdr:row>
                    <xdr:rowOff>114300</xdr:rowOff>
                  </from>
                  <to>
                    <xdr:col>18</xdr:col>
                    <xdr:colOff>53340</xdr:colOff>
                    <xdr:row>67</xdr:row>
                    <xdr:rowOff>312420</xdr:rowOff>
                  </to>
                </anchor>
              </controlPr>
            </control>
          </mc:Choice>
        </mc:AlternateContent>
        <mc:AlternateContent xmlns:mc="http://schemas.openxmlformats.org/markup-compatibility/2006">
          <mc:Choice Requires="x14">
            <control shapeId="1307987" r:id="rId342" name="Option Button 339">
              <controlPr defaultSize="0" autoFill="0" autoLine="0" autoPict="0">
                <anchor moveWithCells="1">
                  <from>
                    <xdr:col>8</xdr:col>
                    <xdr:colOff>60960</xdr:colOff>
                    <xdr:row>67</xdr:row>
                    <xdr:rowOff>152400</xdr:rowOff>
                  </from>
                  <to>
                    <xdr:col>8</xdr:col>
                    <xdr:colOff>281940</xdr:colOff>
                    <xdr:row>67</xdr:row>
                    <xdr:rowOff>274320</xdr:rowOff>
                  </to>
                </anchor>
              </controlPr>
            </control>
          </mc:Choice>
        </mc:AlternateContent>
        <mc:AlternateContent xmlns:mc="http://schemas.openxmlformats.org/markup-compatibility/2006">
          <mc:Choice Requires="x14">
            <control shapeId="1307988" r:id="rId343" name="Option Button 340">
              <controlPr defaultSize="0" autoFill="0" autoLine="0" autoPict="0">
                <anchor moveWithCells="1">
                  <from>
                    <xdr:col>10</xdr:col>
                    <xdr:colOff>45720</xdr:colOff>
                    <xdr:row>67</xdr:row>
                    <xdr:rowOff>152400</xdr:rowOff>
                  </from>
                  <to>
                    <xdr:col>10</xdr:col>
                    <xdr:colOff>266700</xdr:colOff>
                    <xdr:row>67</xdr:row>
                    <xdr:rowOff>274320</xdr:rowOff>
                  </to>
                </anchor>
              </controlPr>
            </control>
          </mc:Choice>
        </mc:AlternateContent>
        <mc:AlternateContent xmlns:mc="http://schemas.openxmlformats.org/markup-compatibility/2006">
          <mc:Choice Requires="x14">
            <control shapeId="1307989" r:id="rId344" name="Option Button 341">
              <controlPr defaultSize="0" autoFill="0" autoLine="0" autoPict="0">
                <anchor moveWithCells="1">
                  <from>
                    <xdr:col>12</xdr:col>
                    <xdr:colOff>38100</xdr:colOff>
                    <xdr:row>67</xdr:row>
                    <xdr:rowOff>152400</xdr:rowOff>
                  </from>
                  <to>
                    <xdr:col>12</xdr:col>
                    <xdr:colOff>259080</xdr:colOff>
                    <xdr:row>67</xdr:row>
                    <xdr:rowOff>274320</xdr:rowOff>
                  </to>
                </anchor>
              </controlPr>
            </control>
          </mc:Choice>
        </mc:AlternateContent>
        <mc:AlternateContent xmlns:mc="http://schemas.openxmlformats.org/markup-compatibility/2006">
          <mc:Choice Requires="x14">
            <control shapeId="1307990" r:id="rId345" name="Option Button 342">
              <controlPr defaultSize="0" autoFill="0" autoLine="0" autoPict="0">
                <anchor moveWithCells="1">
                  <from>
                    <xdr:col>14</xdr:col>
                    <xdr:colOff>30480</xdr:colOff>
                    <xdr:row>67</xdr:row>
                    <xdr:rowOff>152400</xdr:rowOff>
                  </from>
                  <to>
                    <xdr:col>14</xdr:col>
                    <xdr:colOff>251460</xdr:colOff>
                    <xdr:row>67</xdr:row>
                    <xdr:rowOff>274320</xdr:rowOff>
                  </to>
                </anchor>
              </controlPr>
            </control>
          </mc:Choice>
        </mc:AlternateContent>
        <mc:AlternateContent xmlns:mc="http://schemas.openxmlformats.org/markup-compatibility/2006">
          <mc:Choice Requires="x14">
            <control shapeId="1307991" r:id="rId346" name="Option Button 343">
              <controlPr defaultSize="0" autoFill="0" autoLine="0" autoPict="0">
                <anchor moveWithCells="1">
                  <from>
                    <xdr:col>16</xdr:col>
                    <xdr:colOff>22860</xdr:colOff>
                    <xdr:row>67</xdr:row>
                    <xdr:rowOff>152400</xdr:rowOff>
                  </from>
                  <to>
                    <xdr:col>16</xdr:col>
                    <xdr:colOff>236220</xdr:colOff>
                    <xdr:row>67</xdr:row>
                    <xdr:rowOff>274320</xdr:rowOff>
                  </to>
                </anchor>
              </controlPr>
            </control>
          </mc:Choice>
        </mc:AlternateContent>
        <mc:AlternateContent xmlns:mc="http://schemas.openxmlformats.org/markup-compatibility/2006">
          <mc:Choice Requires="x14">
            <control shapeId="1307992" r:id="rId347" name="Group Box 344">
              <controlPr defaultSize="0" print="0" autoFill="0" autoPict="0">
                <anchor moveWithCells="1">
                  <from>
                    <xdr:col>7</xdr:col>
                    <xdr:colOff>45720</xdr:colOff>
                    <xdr:row>68</xdr:row>
                    <xdr:rowOff>114300</xdr:rowOff>
                  </from>
                  <to>
                    <xdr:col>18</xdr:col>
                    <xdr:colOff>53340</xdr:colOff>
                    <xdr:row>68</xdr:row>
                    <xdr:rowOff>312420</xdr:rowOff>
                  </to>
                </anchor>
              </controlPr>
            </control>
          </mc:Choice>
        </mc:AlternateContent>
        <mc:AlternateContent xmlns:mc="http://schemas.openxmlformats.org/markup-compatibility/2006">
          <mc:Choice Requires="x14">
            <control shapeId="1307993" r:id="rId348" name="Option Button 345">
              <controlPr defaultSize="0" autoFill="0" autoLine="0" autoPict="0">
                <anchor moveWithCells="1">
                  <from>
                    <xdr:col>8</xdr:col>
                    <xdr:colOff>60960</xdr:colOff>
                    <xdr:row>68</xdr:row>
                    <xdr:rowOff>152400</xdr:rowOff>
                  </from>
                  <to>
                    <xdr:col>8</xdr:col>
                    <xdr:colOff>281940</xdr:colOff>
                    <xdr:row>68</xdr:row>
                    <xdr:rowOff>274320</xdr:rowOff>
                  </to>
                </anchor>
              </controlPr>
            </control>
          </mc:Choice>
        </mc:AlternateContent>
        <mc:AlternateContent xmlns:mc="http://schemas.openxmlformats.org/markup-compatibility/2006">
          <mc:Choice Requires="x14">
            <control shapeId="1307994" r:id="rId349" name="Option Button 346">
              <controlPr defaultSize="0" autoFill="0" autoLine="0" autoPict="0">
                <anchor moveWithCells="1">
                  <from>
                    <xdr:col>10</xdr:col>
                    <xdr:colOff>45720</xdr:colOff>
                    <xdr:row>68</xdr:row>
                    <xdr:rowOff>152400</xdr:rowOff>
                  </from>
                  <to>
                    <xdr:col>10</xdr:col>
                    <xdr:colOff>266700</xdr:colOff>
                    <xdr:row>68</xdr:row>
                    <xdr:rowOff>274320</xdr:rowOff>
                  </to>
                </anchor>
              </controlPr>
            </control>
          </mc:Choice>
        </mc:AlternateContent>
        <mc:AlternateContent xmlns:mc="http://schemas.openxmlformats.org/markup-compatibility/2006">
          <mc:Choice Requires="x14">
            <control shapeId="1307995" r:id="rId350" name="Option Button 347">
              <controlPr defaultSize="0" autoFill="0" autoLine="0" autoPict="0">
                <anchor moveWithCells="1">
                  <from>
                    <xdr:col>12</xdr:col>
                    <xdr:colOff>38100</xdr:colOff>
                    <xdr:row>68</xdr:row>
                    <xdr:rowOff>152400</xdr:rowOff>
                  </from>
                  <to>
                    <xdr:col>12</xdr:col>
                    <xdr:colOff>259080</xdr:colOff>
                    <xdr:row>68</xdr:row>
                    <xdr:rowOff>274320</xdr:rowOff>
                  </to>
                </anchor>
              </controlPr>
            </control>
          </mc:Choice>
        </mc:AlternateContent>
        <mc:AlternateContent xmlns:mc="http://schemas.openxmlformats.org/markup-compatibility/2006">
          <mc:Choice Requires="x14">
            <control shapeId="1307996" r:id="rId351" name="Option Button 348">
              <controlPr defaultSize="0" autoFill="0" autoLine="0" autoPict="0">
                <anchor moveWithCells="1">
                  <from>
                    <xdr:col>14</xdr:col>
                    <xdr:colOff>30480</xdr:colOff>
                    <xdr:row>68</xdr:row>
                    <xdr:rowOff>152400</xdr:rowOff>
                  </from>
                  <to>
                    <xdr:col>14</xdr:col>
                    <xdr:colOff>251460</xdr:colOff>
                    <xdr:row>68</xdr:row>
                    <xdr:rowOff>274320</xdr:rowOff>
                  </to>
                </anchor>
              </controlPr>
            </control>
          </mc:Choice>
        </mc:AlternateContent>
        <mc:AlternateContent xmlns:mc="http://schemas.openxmlformats.org/markup-compatibility/2006">
          <mc:Choice Requires="x14">
            <control shapeId="1307997" r:id="rId352" name="Option Button 349">
              <controlPr defaultSize="0" autoFill="0" autoLine="0" autoPict="0">
                <anchor moveWithCells="1">
                  <from>
                    <xdr:col>16</xdr:col>
                    <xdr:colOff>22860</xdr:colOff>
                    <xdr:row>68</xdr:row>
                    <xdr:rowOff>152400</xdr:rowOff>
                  </from>
                  <to>
                    <xdr:col>16</xdr:col>
                    <xdr:colOff>236220</xdr:colOff>
                    <xdr:row>68</xdr:row>
                    <xdr:rowOff>274320</xdr:rowOff>
                  </to>
                </anchor>
              </controlPr>
            </control>
          </mc:Choice>
        </mc:AlternateContent>
        <mc:AlternateContent xmlns:mc="http://schemas.openxmlformats.org/markup-compatibility/2006">
          <mc:Choice Requires="x14">
            <control shapeId="1307998" r:id="rId353" name="Group Box 350">
              <controlPr defaultSize="0" print="0" autoFill="0" autoPict="0">
                <anchor moveWithCells="1">
                  <from>
                    <xdr:col>7</xdr:col>
                    <xdr:colOff>45720</xdr:colOff>
                    <xdr:row>69</xdr:row>
                    <xdr:rowOff>114300</xdr:rowOff>
                  </from>
                  <to>
                    <xdr:col>18</xdr:col>
                    <xdr:colOff>53340</xdr:colOff>
                    <xdr:row>69</xdr:row>
                    <xdr:rowOff>304800</xdr:rowOff>
                  </to>
                </anchor>
              </controlPr>
            </control>
          </mc:Choice>
        </mc:AlternateContent>
        <mc:AlternateContent xmlns:mc="http://schemas.openxmlformats.org/markup-compatibility/2006">
          <mc:Choice Requires="x14">
            <control shapeId="1307999" r:id="rId354" name="Option Button 351">
              <controlPr defaultSize="0" autoFill="0" autoLine="0" autoPict="0">
                <anchor moveWithCells="1">
                  <from>
                    <xdr:col>8</xdr:col>
                    <xdr:colOff>60960</xdr:colOff>
                    <xdr:row>69</xdr:row>
                    <xdr:rowOff>144780</xdr:rowOff>
                  </from>
                  <to>
                    <xdr:col>8</xdr:col>
                    <xdr:colOff>281940</xdr:colOff>
                    <xdr:row>69</xdr:row>
                    <xdr:rowOff>274320</xdr:rowOff>
                  </to>
                </anchor>
              </controlPr>
            </control>
          </mc:Choice>
        </mc:AlternateContent>
        <mc:AlternateContent xmlns:mc="http://schemas.openxmlformats.org/markup-compatibility/2006">
          <mc:Choice Requires="x14">
            <control shapeId="1308000" r:id="rId355" name="Option Button 352">
              <controlPr defaultSize="0" autoFill="0" autoLine="0" autoPict="0">
                <anchor moveWithCells="1">
                  <from>
                    <xdr:col>10</xdr:col>
                    <xdr:colOff>45720</xdr:colOff>
                    <xdr:row>69</xdr:row>
                    <xdr:rowOff>144780</xdr:rowOff>
                  </from>
                  <to>
                    <xdr:col>10</xdr:col>
                    <xdr:colOff>266700</xdr:colOff>
                    <xdr:row>69</xdr:row>
                    <xdr:rowOff>274320</xdr:rowOff>
                  </to>
                </anchor>
              </controlPr>
            </control>
          </mc:Choice>
        </mc:AlternateContent>
        <mc:AlternateContent xmlns:mc="http://schemas.openxmlformats.org/markup-compatibility/2006">
          <mc:Choice Requires="x14">
            <control shapeId="1308001" r:id="rId356" name="Option Button 353">
              <controlPr defaultSize="0" autoFill="0" autoLine="0" autoPict="0">
                <anchor moveWithCells="1">
                  <from>
                    <xdr:col>12</xdr:col>
                    <xdr:colOff>38100</xdr:colOff>
                    <xdr:row>69</xdr:row>
                    <xdr:rowOff>144780</xdr:rowOff>
                  </from>
                  <to>
                    <xdr:col>12</xdr:col>
                    <xdr:colOff>259080</xdr:colOff>
                    <xdr:row>69</xdr:row>
                    <xdr:rowOff>274320</xdr:rowOff>
                  </to>
                </anchor>
              </controlPr>
            </control>
          </mc:Choice>
        </mc:AlternateContent>
        <mc:AlternateContent xmlns:mc="http://schemas.openxmlformats.org/markup-compatibility/2006">
          <mc:Choice Requires="x14">
            <control shapeId="1308002" r:id="rId357" name="Option Button 354">
              <controlPr defaultSize="0" autoFill="0" autoLine="0" autoPict="0">
                <anchor moveWithCells="1">
                  <from>
                    <xdr:col>14</xdr:col>
                    <xdr:colOff>30480</xdr:colOff>
                    <xdr:row>69</xdr:row>
                    <xdr:rowOff>144780</xdr:rowOff>
                  </from>
                  <to>
                    <xdr:col>14</xdr:col>
                    <xdr:colOff>251460</xdr:colOff>
                    <xdr:row>69</xdr:row>
                    <xdr:rowOff>274320</xdr:rowOff>
                  </to>
                </anchor>
              </controlPr>
            </control>
          </mc:Choice>
        </mc:AlternateContent>
        <mc:AlternateContent xmlns:mc="http://schemas.openxmlformats.org/markup-compatibility/2006">
          <mc:Choice Requires="x14">
            <control shapeId="1308003" r:id="rId358" name="Option Button 355">
              <controlPr defaultSize="0" autoFill="0" autoLine="0" autoPict="0">
                <anchor moveWithCells="1">
                  <from>
                    <xdr:col>16</xdr:col>
                    <xdr:colOff>22860</xdr:colOff>
                    <xdr:row>69</xdr:row>
                    <xdr:rowOff>144780</xdr:rowOff>
                  </from>
                  <to>
                    <xdr:col>16</xdr:col>
                    <xdr:colOff>236220</xdr:colOff>
                    <xdr:row>69</xdr:row>
                    <xdr:rowOff>274320</xdr:rowOff>
                  </to>
                </anchor>
              </controlPr>
            </control>
          </mc:Choice>
        </mc:AlternateContent>
        <mc:AlternateContent xmlns:mc="http://schemas.openxmlformats.org/markup-compatibility/2006">
          <mc:Choice Requires="x14">
            <control shapeId="1308004" r:id="rId359" name="Group Box 356">
              <controlPr defaultSize="0" print="0" autoFill="0" autoPict="0">
                <anchor moveWithCells="1">
                  <from>
                    <xdr:col>7</xdr:col>
                    <xdr:colOff>45720</xdr:colOff>
                    <xdr:row>70</xdr:row>
                    <xdr:rowOff>114300</xdr:rowOff>
                  </from>
                  <to>
                    <xdr:col>18</xdr:col>
                    <xdr:colOff>53340</xdr:colOff>
                    <xdr:row>70</xdr:row>
                    <xdr:rowOff>304800</xdr:rowOff>
                  </to>
                </anchor>
              </controlPr>
            </control>
          </mc:Choice>
        </mc:AlternateContent>
        <mc:AlternateContent xmlns:mc="http://schemas.openxmlformats.org/markup-compatibility/2006">
          <mc:Choice Requires="x14">
            <control shapeId="1308005" r:id="rId360" name="Option Button 357">
              <controlPr defaultSize="0" autoFill="0" autoLine="0" autoPict="0">
                <anchor moveWithCells="1">
                  <from>
                    <xdr:col>8</xdr:col>
                    <xdr:colOff>60960</xdr:colOff>
                    <xdr:row>70</xdr:row>
                    <xdr:rowOff>144780</xdr:rowOff>
                  </from>
                  <to>
                    <xdr:col>8</xdr:col>
                    <xdr:colOff>281940</xdr:colOff>
                    <xdr:row>70</xdr:row>
                    <xdr:rowOff>274320</xdr:rowOff>
                  </to>
                </anchor>
              </controlPr>
            </control>
          </mc:Choice>
        </mc:AlternateContent>
        <mc:AlternateContent xmlns:mc="http://schemas.openxmlformats.org/markup-compatibility/2006">
          <mc:Choice Requires="x14">
            <control shapeId="1308006" r:id="rId361" name="Option Button 358">
              <controlPr defaultSize="0" autoFill="0" autoLine="0" autoPict="0">
                <anchor moveWithCells="1">
                  <from>
                    <xdr:col>10</xdr:col>
                    <xdr:colOff>45720</xdr:colOff>
                    <xdr:row>70</xdr:row>
                    <xdr:rowOff>144780</xdr:rowOff>
                  </from>
                  <to>
                    <xdr:col>10</xdr:col>
                    <xdr:colOff>266700</xdr:colOff>
                    <xdr:row>70</xdr:row>
                    <xdr:rowOff>274320</xdr:rowOff>
                  </to>
                </anchor>
              </controlPr>
            </control>
          </mc:Choice>
        </mc:AlternateContent>
        <mc:AlternateContent xmlns:mc="http://schemas.openxmlformats.org/markup-compatibility/2006">
          <mc:Choice Requires="x14">
            <control shapeId="1308007" r:id="rId362" name="Option Button 359">
              <controlPr defaultSize="0" autoFill="0" autoLine="0" autoPict="0">
                <anchor moveWithCells="1">
                  <from>
                    <xdr:col>12</xdr:col>
                    <xdr:colOff>38100</xdr:colOff>
                    <xdr:row>70</xdr:row>
                    <xdr:rowOff>144780</xdr:rowOff>
                  </from>
                  <to>
                    <xdr:col>12</xdr:col>
                    <xdr:colOff>259080</xdr:colOff>
                    <xdr:row>70</xdr:row>
                    <xdr:rowOff>274320</xdr:rowOff>
                  </to>
                </anchor>
              </controlPr>
            </control>
          </mc:Choice>
        </mc:AlternateContent>
        <mc:AlternateContent xmlns:mc="http://schemas.openxmlformats.org/markup-compatibility/2006">
          <mc:Choice Requires="x14">
            <control shapeId="1308008" r:id="rId363" name="Option Button 360">
              <controlPr defaultSize="0" autoFill="0" autoLine="0" autoPict="0">
                <anchor moveWithCells="1">
                  <from>
                    <xdr:col>14</xdr:col>
                    <xdr:colOff>30480</xdr:colOff>
                    <xdr:row>70</xdr:row>
                    <xdr:rowOff>144780</xdr:rowOff>
                  </from>
                  <to>
                    <xdr:col>14</xdr:col>
                    <xdr:colOff>251460</xdr:colOff>
                    <xdr:row>70</xdr:row>
                    <xdr:rowOff>274320</xdr:rowOff>
                  </to>
                </anchor>
              </controlPr>
            </control>
          </mc:Choice>
        </mc:AlternateContent>
        <mc:AlternateContent xmlns:mc="http://schemas.openxmlformats.org/markup-compatibility/2006">
          <mc:Choice Requires="x14">
            <control shapeId="1308009" r:id="rId364" name="Option Button 361">
              <controlPr defaultSize="0" autoFill="0" autoLine="0" autoPict="0">
                <anchor moveWithCells="1">
                  <from>
                    <xdr:col>16</xdr:col>
                    <xdr:colOff>22860</xdr:colOff>
                    <xdr:row>70</xdr:row>
                    <xdr:rowOff>144780</xdr:rowOff>
                  </from>
                  <to>
                    <xdr:col>16</xdr:col>
                    <xdr:colOff>236220</xdr:colOff>
                    <xdr:row>70</xdr:row>
                    <xdr:rowOff>274320</xdr:rowOff>
                  </to>
                </anchor>
              </controlPr>
            </control>
          </mc:Choice>
        </mc:AlternateContent>
        <mc:AlternateContent xmlns:mc="http://schemas.openxmlformats.org/markup-compatibility/2006">
          <mc:Choice Requires="x14">
            <control shapeId="1308010" r:id="rId365" name="Group Box 362">
              <controlPr defaultSize="0" print="0" autoFill="0" autoPict="0">
                <anchor moveWithCells="1">
                  <from>
                    <xdr:col>7</xdr:col>
                    <xdr:colOff>45720</xdr:colOff>
                    <xdr:row>71</xdr:row>
                    <xdr:rowOff>0</xdr:rowOff>
                  </from>
                  <to>
                    <xdr:col>18</xdr:col>
                    <xdr:colOff>53340</xdr:colOff>
                    <xdr:row>72</xdr:row>
                    <xdr:rowOff>129540</xdr:rowOff>
                  </to>
                </anchor>
              </controlPr>
            </control>
          </mc:Choice>
        </mc:AlternateContent>
        <mc:AlternateContent xmlns:mc="http://schemas.openxmlformats.org/markup-compatibility/2006">
          <mc:Choice Requires="x14">
            <control shapeId="1308016" r:id="rId366" name="Group Box 368">
              <controlPr defaultSize="0" print="0" autoFill="0" autoPict="0">
                <anchor moveWithCells="1">
                  <from>
                    <xdr:col>7</xdr:col>
                    <xdr:colOff>45720</xdr:colOff>
                    <xdr:row>71</xdr:row>
                    <xdr:rowOff>0</xdr:rowOff>
                  </from>
                  <to>
                    <xdr:col>18</xdr:col>
                    <xdr:colOff>53340</xdr:colOff>
                    <xdr:row>72</xdr:row>
                    <xdr:rowOff>137160</xdr:rowOff>
                  </to>
                </anchor>
              </controlPr>
            </control>
          </mc:Choice>
        </mc:AlternateContent>
        <mc:AlternateContent xmlns:mc="http://schemas.openxmlformats.org/markup-compatibility/2006">
          <mc:Choice Requires="x14">
            <control shapeId="1308022" r:id="rId367" name="Group Box 374">
              <controlPr defaultSize="0" print="0" autoFill="0" autoPict="0">
                <anchor moveWithCells="1">
                  <from>
                    <xdr:col>7</xdr:col>
                    <xdr:colOff>45720</xdr:colOff>
                    <xdr:row>71</xdr:row>
                    <xdr:rowOff>0</xdr:rowOff>
                  </from>
                  <to>
                    <xdr:col>18</xdr:col>
                    <xdr:colOff>53340</xdr:colOff>
                    <xdr:row>72</xdr:row>
                    <xdr:rowOff>129540</xdr:rowOff>
                  </to>
                </anchor>
              </controlPr>
            </control>
          </mc:Choice>
        </mc:AlternateContent>
        <mc:AlternateContent xmlns:mc="http://schemas.openxmlformats.org/markup-compatibility/2006">
          <mc:Choice Requires="x14">
            <control shapeId="1308058" r:id="rId368" name="Group Box 410">
              <controlPr defaultSize="0" print="0" autoFill="0" autoPict="0">
                <anchor moveWithCells="1">
                  <from>
                    <xdr:col>22</xdr:col>
                    <xdr:colOff>0</xdr:colOff>
                    <xdr:row>71</xdr:row>
                    <xdr:rowOff>0</xdr:rowOff>
                  </from>
                  <to>
                    <xdr:col>35</xdr:col>
                    <xdr:colOff>266700</xdr:colOff>
                    <xdr:row>73</xdr:row>
                    <xdr:rowOff>15240</xdr:rowOff>
                  </to>
                </anchor>
              </controlPr>
            </control>
          </mc:Choice>
        </mc:AlternateContent>
        <mc:AlternateContent xmlns:mc="http://schemas.openxmlformats.org/markup-compatibility/2006">
          <mc:Choice Requires="x14">
            <control shapeId="1308059" r:id="rId369" name="Drop Down 411">
              <controlPr defaultSize="0" print="0" autoLine="0" autoPict="0">
                <anchor moveWithCells="1">
                  <from>
                    <xdr:col>20</xdr:col>
                    <xdr:colOff>922020</xdr:colOff>
                    <xdr:row>1</xdr:row>
                    <xdr:rowOff>68580</xdr:rowOff>
                  </from>
                  <to>
                    <xdr:col>20</xdr:col>
                    <xdr:colOff>1790700</xdr:colOff>
                    <xdr:row>1</xdr:row>
                    <xdr:rowOff>228600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F8EB70E1-CA29-4AE9-89BE-8F29B1952BBE}">
            <x14:dataBar minLength="0" maxLength="100" border="1" negativeBarColorSameAsPositive="1">
              <x14:cfvo type="num">
                <xm:f>0</xm:f>
              </x14:cfvo>
              <x14:cfvo type="num">
                <xm:f>1</xm:f>
              </x14:cfvo>
              <x14:borderColor theme="6" tint="0.39997558519241921"/>
              <x14:axisColor rgb="FF000000"/>
            </x14:dataBar>
          </x14:cfRule>
          <xm:sqref>T6</xm:sqref>
        </x14:conditionalFormatting>
        <x14:conditionalFormatting xmlns:xm="http://schemas.microsoft.com/office/excel/2006/main">
          <x14:cfRule type="iconSet" priority="13486" id="{D3481058-2952-4D1A-B3B1-4C0F01702366}">
            <x14:iconSet iconSet="5Boxes">
              <x14:cfvo type="percent">
                <xm:f>0</xm:f>
              </x14:cfvo>
              <x14:cfvo type="num">
                <xm:f>3</xm:f>
              </x14:cfvo>
              <x14:cfvo type="num">
                <xm:f>6</xm:f>
              </x14:cfvo>
              <x14:cfvo type="num">
                <xm:f>9</xm:f>
              </x14:cfvo>
              <x14:cfvo type="num">
                <xm:f>10</xm:f>
              </x14:cfvo>
            </x14:iconSet>
          </x14:cfRule>
          <xm:sqref>W73:Y75</xm:sqref>
        </x14:conditionalFormatting>
        <x14:conditionalFormatting xmlns:xm="http://schemas.microsoft.com/office/excel/2006/main">
          <x14:cfRule type="iconSet" priority="5" id="{B517F476-D8E3-44F2-8E40-B9CB86CDB6C3}">
            <x14:iconSet iconSet="5Boxes">
              <x14:cfvo type="percent">
                <xm:f>0</xm:f>
              </x14:cfvo>
              <x14:cfvo type="num">
                <xm:f>3</xm:f>
              </x14:cfvo>
              <x14:cfvo type="num">
                <xm:f>6</xm:f>
              </x14:cfvo>
              <x14:cfvo type="num">
                <xm:f>9</xm:f>
              </x14:cfvo>
              <x14:cfvo type="num">
                <xm:f>10</xm:f>
              </x14:cfvo>
            </x14:iconSet>
          </x14:cfRule>
          <xm:sqref>Z73:Z75</xm:sqref>
        </x14:conditionalFormatting>
        <x14:conditionalFormatting xmlns:xm="http://schemas.microsoft.com/office/excel/2006/main">
          <x14:cfRule type="iconSet" priority="22" id="{80B398CB-4F80-40C2-AFEB-8F72CBD91C8E}">
            <x14:iconSet iconSet="5Boxes">
              <x14:cfvo type="percent">
                <xm:f>0</xm:f>
              </x14:cfvo>
              <x14:cfvo type="num">
                <xm:f>3</xm:f>
              </x14:cfvo>
              <x14:cfvo type="num">
                <xm:f>6</xm:f>
              </x14:cfvo>
              <x14:cfvo type="num">
                <xm:f>9</xm:f>
              </x14:cfvo>
              <x14:cfvo type="num">
                <xm:f>10</xm:f>
              </x14:cfvo>
            </x14:iconSet>
          </x14:cfRule>
          <xm:sqref>AA73:AA75</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1">
    <tabColor theme="5" tint="0.39997558519241921"/>
  </sheetPr>
  <dimension ref="A1:CN51"/>
  <sheetViews>
    <sheetView showGridLines="0" zoomScaleNormal="100" workbookViewId="0">
      <pane ySplit="1" topLeftCell="A2" activePane="bottomLeft" state="frozen"/>
      <selection pane="bottomLeft" activeCell="A2" sqref="A2"/>
    </sheetView>
  </sheetViews>
  <sheetFormatPr baseColWidth="10" defaultColWidth="6.5546875" defaultRowHeight="14.4" x14ac:dyDescent="0.2"/>
  <cols>
    <col min="1" max="1" width="7" style="53" customWidth="1"/>
    <col min="2" max="2" width="57.33203125" style="54" customWidth="1"/>
    <col min="3" max="3" width="21" style="56" customWidth="1"/>
    <col min="4" max="4" width="60.109375" style="56" customWidth="1"/>
    <col min="5" max="92" width="4.44140625" style="56" customWidth="1"/>
    <col min="93" max="111" width="2.88671875" style="54" customWidth="1"/>
    <col min="112" max="322" width="6.5546875" style="54"/>
    <col min="323" max="323" width="13.5546875" style="54" customWidth="1"/>
    <col min="324" max="324" width="11.44140625" style="54" customWidth="1"/>
    <col min="325" max="367" width="2.88671875" style="54" customWidth="1"/>
    <col min="368" max="578" width="6.5546875" style="54"/>
    <col min="579" max="579" width="13.5546875" style="54" customWidth="1"/>
    <col min="580" max="580" width="11.44140625" style="54" customWidth="1"/>
    <col min="581" max="623" width="2.88671875" style="54" customWidth="1"/>
    <col min="624" max="834" width="6.5546875" style="54"/>
    <col min="835" max="835" width="13.5546875" style="54" customWidth="1"/>
    <col min="836" max="836" width="11.44140625" style="54" customWidth="1"/>
    <col min="837" max="879" width="2.88671875" style="54" customWidth="1"/>
    <col min="880" max="1090" width="6.5546875" style="54"/>
    <col min="1091" max="1091" width="13.5546875" style="54" customWidth="1"/>
    <col min="1092" max="1092" width="11.44140625" style="54" customWidth="1"/>
    <col min="1093" max="1135" width="2.88671875" style="54" customWidth="1"/>
    <col min="1136" max="1346" width="6.5546875" style="54"/>
    <col min="1347" max="1347" width="13.5546875" style="54" customWidth="1"/>
    <col min="1348" max="1348" width="11.44140625" style="54" customWidth="1"/>
    <col min="1349" max="1391" width="2.88671875" style="54" customWidth="1"/>
    <col min="1392" max="1602" width="6.5546875" style="54"/>
    <col min="1603" max="1603" width="13.5546875" style="54" customWidth="1"/>
    <col min="1604" max="1604" width="11.44140625" style="54" customWidth="1"/>
    <col min="1605" max="1647" width="2.88671875" style="54" customWidth="1"/>
    <col min="1648" max="1858" width="6.5546875" style="54"/>
    <col min="1859" max="1859" width="13.5546875" style="54" customWidth="1"/>
    <col min="1860" max="1860" width="11.44140625" style="54" customWidth="1"/>
    <col min="1861" max="1903" width="2.88671875" style="54" customWidth="1"/>
    <col min="1904" max="2114" width="6.5546875" style="54"/>
    <col min="2115" max="2115" width="13.5546875" style="54" customWidth="1"/>
    <col min="2116" max="2116" width="11.44140625" style="54" customWidth="1"/>
    <col min="2117" max="2159" width="2.88671875" style="54" customWidth="1"/>
    <col min="2160" max="2370" width="6.5546875" style="54"/>
    <col min="2371" max="2371" width="13.5546875" style="54" customWidth="1"/>
    <col min="2372" max="2372" width="11.44140625" style="54" customWidth="1"/>
    <col min="2373" max="2415" width="2.88671875" style="54" customWidth="1"/>
    <col min="2416" max="2626" width="6.5546875" style="54"/>
    <col min="2627" max="2627" width="13.5546875" style="54" customWidth="1"/>
    <col min="2628" max="2628" width="11.44140625" style="54" customWidth="1"/>
    <col min="2629" max="2671" width="2.88671875" style="54" customWidth="1"/>
    <col min="2672" max="2882" width="6.5546875" style="54"/>
    <col min="2883" max="2883" width="13.5546875" style="54" customWidth="1"/>
    <col min="2884" max="2884" width="11.44140625" style="54" customWidth="1"/>
    <col min="2885" max="2927" width="2.88671875" style="54" customWidth="1"/>
    <col min="2928" max="3138" width="6.5546875" style="54"/>
    <col min="3139" max="3139" width="13.5546875" style="54" customWidth="1"/>
    <col min="3140" max="3140" width="11.44140625" style="54" customWidth="1"/>
    <col min="3141" max="3183" width="2.88671875" style="54" customWidth="1"/>
    <col min="3184" max="3394" width="6.5546875" style="54"/>
    <col min="3395" max="3395" width="13.5546875" style="54" customWidth="1"/>
    <col min="3396" max="3396" width="11.44140625" style="54" customWidth="1"/>
    <col min="3397" max="3439" width="2.88671875" style="54" customWidth="1"/>
    <col min="3440" max="3650" width="6.5546875" style="54"/>
    <col min="3651" max="3651" width="13.5546875" style="54" customWidth="1"/>
    <col min="3652" max="3652" width="11.44140625" style="54" customWidth="1"/>
    <col min="3653" max="3695" width="2.88671875" style="54" customWidth="1"/>
    <col min="3696" max="3906" width="6.5546875" style="54"/>
    <col min="3907" max="3907" width="13.5546875" style="54" customWidth="1"/>
    <col min="3908" max="3908" width="11.44140625" style="54" customWidth="1"/>
    <col min="3909" max="3951" width="2.88671875" style="54" customWidth="1"/>
    <col min="3952" max="4162" width="6.5546875" style="54"/>
    <col min="4163" max="4163" width="13.5546875" style="54" customWidth="1"/>
    <col min="4164" max="4164" width="11.44140625" style="54" customWidth="1"/>
    <col min="4165" max="4207" width="2.88671875" style="54" customWidth="1"/>
    <col min="4208" max="4418" width="6.5546875" style="54"/>
    <col min="4419" max="4419" width="13.5546875" style="54" customWidth="1"/>
    <col min="4420" max="4420" width="11.44140625" style="54" customWidth="1"/>
    <col min="4421" max="4463" width="2.88671875" style="54" customWidth="1"/>
    <col min="4464" max="4674" width="6.5546875" style="54"/>
    <col min="4675" max="4675" width="13.5546875" style="54" customWidth="1"/>
    <col min="4676" max="4676" width="11.44140625" style="54" customWidth="1"/>
    <col min="4677" max="4719" width="2.88671875" style="54" customWidth="1"/>
    <col min="4720" max="4930" width="6.5546875" style="54"/>
    <col min="4931" max="4931" width="13.5546875" style="54" customWidth="1"/>
    <col min="4932" max="4932" width="11.44140625" style="54" customWidth="1"/>
    <col min="4933" max="4975" width="2.88671875" style="54" customWidth="1"/>
    <col min="4976" max="5186" width="6.5546875" style="54"/>
    <col min="5187" max="5187" width="13.5546875" style="54" customWidth="1"/>
    <col min="5188" max="5188" width="11.44140625" style="54" customWidth="1"/>
    <col min="5189" max="5231" width="2.88671875" style="54" customWidth="1"/>
    <col min="5232" max="5442" width="6.5546875" style="54"/>
    <col min="5443" max="5443" width="13.5546875" style="54" customWidth="1"/>
    <col min="5444" max="5444" width="11.44140625" style="54" customWidth="1"/>
    <col min="5445" max="5487" width="2.88671875" style="54" customWidth="1"/>
    <col min="5488" max="5698" width="6.5546875" style="54"/>
    <col min="5699" max="5699" width="13.5546875" style="54" customWidth="1"/>
    <col min="5700" max="5700" width="11.44140625" style="54" customWidth="1"/>
    <col min="5701" max="5743" width="2.88671875" style="54" customWidth="1"/>
    <col min="5744" max="5954" width="6.5546875" style="54"/>
    <col min="5955" max="5955" width="13.5546875" style="54" customWidth="1"/>
    <col min="5956" max="5956" width="11.44140625" style="54" customWidth="1"/>
    <col min="5957" max="5999" width="2.88671875" style="54" customWidth="1"/>
    <col min="6000" max="6210" width="6.5546875" style="54"/>
    <col min="6211" max="6211" width="13.5546875" style="54" customWidth="1"/>
    <col min="6212" max="6212" width="11.44140625" style="54" customWidth="1"/>
    <col min="6213" max="6255" width="2.88671875" style="54" customWidth="1"/>
    <col min="6256" max="6466" width="6.5546875" style="54"/>
    <col min="6467" max="6467" width="13.5546875" style="54" customWidth="1"/>
    <col min="6468" max="6468" width="11.44140625" style="54" customWidth="1"/>
    <col min="6469" max="6511" width="2.88671875" style="54" customWidth="1"/>
    <col min="6512" max="6722" width="6.5546875" style="54"/>
    <col min="6723" max="6723" width="13.5546875" style="54" customWidth="1"/>
    <col min="6724" max="6724" width="11.44140625" style="54" customWidth="1"/>
    <col min="6725" max="6767" width="2.88671875" style="54" customWidth="1"/>
    <col min="6768" max="6978" width="6.5546875" style="54"/>
    <col min="6979" max="6979" width="13.5546875" style="54" customWidth="1"/>
    <col min="6980" max="6980" width="11.44140625" style="54" customWidth="1"/>
    <col min="6981" max="7023" width="2.88671875" style="54" customWidth="1"/>
    <col min="7024" max="7234" width="6.5546875" style="54"/>
    <col min="7235" max="7235" width="13.5546875" style="54" customWidth="1"/>
    <col min="7236" max="7236" width="11.44140625" style="54" customWidth="1"/>
    <col min="7237" max="7279" width="2.88671875" style="54" customWidth="1"/>
    <col min="7280" max="7490" width="6.5546875" style="54"/>
    <col min="7491" max="7491" width="13.5546875" style="54" customWidth="1"/>
    <col min="7492" max="7492" width="11.44140625" style="54" customWidth="1"/>
    <col min="7493" max="7535" width="2.88671875" style="54" customWidth="1"/>
    <col min="7536" max="7746" width="6.5546875" style="54"/>
    <col min="7747" max="7747" width="13.5546875" style="54" customWidth="1"/>
    <col min="7748" max="7748" width="11.44140625" style="54" customWidth="1"/>
    <col min="7749" max="7791" width="2.88671875" style="54" customWidth="1"/>
    <col min="7792" max="8002" width="6.5546875" style="54"/>
    <col min="8003" max="8003" width="13.5546875" style="54" customWidth="1"/>
    <col min="8004" max="8004" width="11.44140625" style="54" customWidth="1"/>
    <col min="8005" max="8047" width="2.88671875" style="54" customWidth="1"/>
    <col min="8048" max="8258" width="6.5546875" style="54"/>
    <col min="8259" max="8259" width="13.5546875" style="54" customWidth="1"/>
    <col min="8260" max="8260" width="11.44140625" style="54" customWidth="1"/>
    <col min="8261" max="8303" width="2.88671875" style="54" customWidth="1"/>
    <col min="8304" max="8514" width="6.5546875" style="54"/>
    <col min="8515" max="8515" width="13.5546875" style="54" customWidth="1"/>
    <col min="8516" max="8516" width="11.44140625" style="54" customWidth="1"/>
    <col min="8517" max="8559" width="2.88671875" style="54" customWidth="1"/>
    <col min="8560" max="8770" width="6.5546875" style="54"/>
    <col min="8771" max="8771" width="13.5546875" style="54" customWidth="1"/>
    <col min="8772" max="8772" width="11.44140625" style="54" customWidth="1"/>
    <col min="8773" max="8815" width="2.88671875" style="54" customWidth="1"/>
    <col min="8816" max="9026" width="6.5546875" style="54"/>
    <col min="9027" max="9027" width="13.5546875" style="54" customWidth="1"/>
    <col min="9028" max="9028" width="11.44140625" style="54" customWidth="1"/>
    <col min="9029" max="9071" width="2.88671875" style="54" customWidth="1"/>
    <col min="9072" max="9282" width="6.5546875" style="54"/>
    <col min="9283" max="9283" width="13.5546875" style="54" customWidth="1"/>
    <col min="9284" max="9284" width="11.44140625" style="54" customWidth="1"/>
    <col min="9285" max="9327" width="2.88671875" style="54" customWidth="1"/>
    <col min="9328" max="9538" width="6.5546875" style="54"/>
    <col min="9539" max="9539" width="13.5546875" style="54" customWidth="1"/>
    <col min="9540" max="9540" width="11.44140625" style="54" customWidth="1"/>
    <col min="9541" max="9583" width="2.88671875" style="54" customWidth="1"/>
    <col min="9584" max="9794" width="6.5546875" style="54"/>
    <col min="9795" max="9795" width="13.5546875" style="54" customWidth="1"/>
    <col min="9796" max="9796" width="11.44140625" style="54" customWidth="1"/>
    <col min="9797" max="9839" width="2.88671875" style="54" customWidth="1"/>
    <col min="9840" max="10050" width="6.5546875" style="54"/>
    <col min="10051" max="10051" width="13.5546875" style="54" customWidth="1"/>
    <col min="10052" max="10052" width="11.44140625" style="54" customWidth="1"/>
    <col min="10053" max="10095" width="2.88671875" style="54" customWidth="1"/>
    <col min="10096" max="10306" width="6.5546875" style="54"/>
    <col min="10307" max="10307" width="13.5546875" style="54" customWidth="1"/>
    <col min="10308" max="10308" width="11.44140625" style="54" customWidth="1"/>
    <col min="10309" max="10351" width="2.88671875" style="54" customWidth="1"/>
    <col min="10352" max="10562" width="6.5546875" style="54"/>
    <col min="10563" max="10563" width="13.5546875" style="54" customWidth="1"/>
    <col min="10564" max="10564" width="11.44140625" style="54" customWidth="1"/>
    <col min="10565" max="10607" width="2.88671875" style="54" customWidth="1"/>
    <col min="10608" max="10818" width="6.5546875" style="54"/>
    <col min="10819" max="10819" width="13.5546875" style="54" customWidth="1"/>
    <col min="10820" max="10820" width="11.44140625" style="54" customWidth="1"/>
    <col min="10821" max="10863" width="2.88671875" style="54" customWidth="1"/>
    <col min="10864" max="11074" width="6.5546875" style="54"/>
    <col min="11075" max="11075" width="13.5546875" style="54" customWidth="1"/>
    <col min="11076" max="11076" width="11.44140625" style="54" customWidth="1"/>
    <col min="11077" max="11119" width="2.88671875" style="54" customWidth="1"/>
    <col min="11120" max="11330" width="6.5546875" style="54"/>
    <col min="11331" max="11331" width="13.5546875" style="54" customWidth="1"/>
    <col min="11332" max="11332" width="11.44140625" style="54" customWidth="1"/>
    <col min="11333" max="11375" width="2.88671875" style="54" customWidth="1"/>
    <col min="11376" max="11586" width="6.5546875" style="54"/>
    <col min="11587" max="11587" width="13.5546875" style="54" customWidth="1"/>
    <col min="11588" max="11588" width="11.44140625" style="54" customWidth="1"/>
    <col min="11589" max="11631" width="2.88671875" style="54" customWidth="1"/>
    <col min="11632" max="11842" width="6.5546875" style="54"/>
    <col min="11843" max="11843" width="13.5546875" style="54" customWidth="1"/>
    <col min="11844" max="11844" width="11.44140625" style="54" customWidth="1"/>
    <col min="11845" max="11887" width="2.88671875" style="54" customWidth="1"/>
    <col min="11888" max="12098" width="6.5546875" style="54"/>
    <col min="12099" max="12099" width="13.5546875" style="54" customWidth="1"/>
    <col min="12100" max="12100" width="11.44140625" style="54" customWidth="1"/>
    <col min="12101" max="12143" width="2.88671875" style="54" customWidth="1"/>
    <col min="12144" max="12354" width="6.5546875" style="54"/>
    <col min="12355" max="12355" width="13.5546875" style="54" customWidth="1"/>
    <col min="12356" max="12356" width="11.44140625" style="54" customWidth="1"/>
    <col min="12357" max="12399" width="2.88671875" style="54" customWidth="1"/>
    <col min="12400" max="12610" width="6.5546875" style="54"/>
    <col min="12611" max="12611" width="13.5546875" style="54" customWidth="1"/>
    <col min="12612" max="12612" width="11.44140625" style="54" customWidth="1"/>
    <col min="12613" max="12655" width="2.88671875" style="54" customWidth="1"/>
    <col min="12656" max="12866" width="6.5546875" style="54"/>
    <col min="12867" max="12867" width="13.5546875" style="54" customWidth="1"/>
    <col min="12868" max="12868" width="11.44140625" style="54" customWidth="1"/>
    <col min="12869" max="12911" width="2.88671875" style="54" customWidth="1"/>
    <col min="12912" max="13122" width="6.5546875" style="54"/>
    <col min="13123" max="13123" width="13.5546875" style="54" customWidth="1"/>
    <col min="13124" max="13124" width="11.44140625" style="54" customWidth="1"/>
    <col min="13125" max="13167" width="2.88671875" style="54" customWidth="1"/>
    <col min="13168" max="13378" width="6.5546875" style="54"/>
    <col min="13379" max="13379" width="13.5546875" style="54" customWidth="1"/>
    <col min="13380" max="13380" width="11.44140625" style="54" customWidth="1"/>
    <col min="13381" max="13423" width="2.88671875" style="54" customWidth="1"/>
    <col min="13424" max="13634" width="6.5546875" style="54"/>
    <col min="13635" max="13635" width="13.5546875" style="54" customWidth="1"/>
    <col min="13636" max="13636" width="11.44140625" style="54" customWidth="1"/>
    <col min="13637" max="13679" width="2.88671875" style="54" customWidth="1"/>
    <col min="13680" max="13890" width="6.5546875" style="54"/>
    <col min="13891" max="13891" width="13.5546875" style="54" customWidth="1"/>
    <col min="13892" max="13892" width="11.44140625" style="54" customWidth="1"/>
    <col min="13893" max="13935" width="2.88671875" style="54" customWidth="1"/>
    <col min="13936" max="14146" width="6.5546875" style="54"/>
    <col min="14147" max="14147" width="13.5546875" style="54" customWidth="1"/>
    <col min="14148" max="14148" width="11.44140625" style="54" customWidth="1"/>
    <col min="14149" max="14191" width="2.88671875" style="54" customWidth="1"/>
    <col min="14192" max="14402" width="6.5546875" style="54"/>
    <col min="14403" max="14403" width="13.5546875" style="54" customWidth="1"/>
    <col min="14404" max="14404" width="11.44140625" style="54" customWidth="1"/>
    <col min="14405" max="14447" width="2.88671875" style="54" customWidth="1"/>
    <col min="14448" max="14658" width="6.5546875" style="54"/>
    <col min="14659" max="14659" width="13.5546875" style="54" customWidth="1"/>
    <col min="14660" max="14660" width="11.44140625" style="54" customWidth="1"/>
    <col min="14661" max="14703" width="2.88671875" style="54" customWidth="1"/>
    <col min="14704" max="14914" width="6.5546875" style="54"/>
    <col min="14915" max="14915" width="13.5546875" style="54" customWidth="1"/>
    <col min="14916" max="14916" width="11.44140625" style="54" customWidth="1"/>
    <col min="14917" max="14959" width="2.88671875" style="54" customWidth="1"/>
    <col min="14960" max="15170" width="6.5546875" style="54"/>
    <col min="15171" max="15171" width="13.5546875" style="54" customWidth="1"/>
    <col min="15172" max="15172" width="11.44140625" style="54" customWidth="1"/>
    <col min="15173" max="15215" width="2.88671875" style="54" customWidth="1"/>
    <col min="15216" max="15426" width="6.5546875" style="54"/>
    <col min="15427" max="15427" width="13.5546875" style="54" customWidth="1"/>
    <col min="15428" max="15428" width="11.44140625" style="54" customWidth="1"/>
    <col min="15429" max="15471" width="2.88671875" style="54" customWidth="1"/>
    <col min="15472" max="15682" width="6.5546875" style="54"/>
    <col min="15683" max="15683" width="13.5546875" style="54" customWidth="1"/>
    <col min="15684" max="15684" width="11.44140625" style="54" customWidth="1"/>
    <col min="15685" max="15727" width="2.88671875" style="54" customWidth="1"/>
    <col min="15728" max="15938" width="6.5546875" style="54"/>
    <col min="15939" max="15939" width="13.5546875" style="54" customWidth="1"/>
    <col min="15940" max="15940" width="11.44140625" style="54" customWidth="1"/>
    <col min="15941" max="15983" width="2.88671875" style="54" customWidth="1"/>
    <col min="15984" max="16384" width="6.5546875" style="54"/>
  </cols>
  <sheetData>
    <row r="1" spans="1:92" s="52" customFormat="1" ht="42.75" customHeight="1" x14ac:dyDescent="0.3">
      <c r="A1" s="81"/>
      <c r="B1" s="178" t="str">
        <f ca="1">' '!A10</f>
        <v>Inventaire NEO des cinq facteurs (Big Five) selon Costa et McCrae</v>
      </c>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c r="AW1" s="55"/>
      <c r="AX1" s="55"/>
      <c r="AY1" s="55"/>
      <c r="AZ1" s="55"/>
      <c r="BA1" s="55"/>
      <c r="BB1" s="55"/>
      <c r="BC1" s="55"/>
      <c r="BD1" s="55"/>
      <c r="BE1" s="55"/>
      <c r="BF1" s="55"/>
      <c r="BG1" s="55"/>
      <c r="BH1" s="55"/>
      <c r="BI1" s="55"/>
      <c r="BJ1" s="55"/>
      <c r="BK1" s="55"/>
      <c r="BL1" s="55"/>
      <c r="BM1" s="55"/>
      <c r="BN1" s="55"/>
      <c r="BO1" s="55"/>
      <c r="BP1" s="55"/>
      <c r="BQ1" s="55"/>
      <c r="BR1" s="55"/>
      <c r="BS1" s="55"/>
      <c r="BT1" s="55"/>
      <c r="BU1" s="55"/>
      <c r="BV1" s="55"/>
      <c r="BW1" s="55"/>
      <c r="BX1" s="55"/>
      <c r="BY1" s="55"/>
      <c r="BZ1" s="55"/>
      <c r="CA1" s="55"/>
      <c r="CB1" s="55"/>
      <c r="CC1" s="55"/>
      <c r="CD1" s="55"/>
      <c r="CE1" s="55"/>
      <c r="CF1" s="55"/>
      <c r="CG1" s="55"/>
      <c r="CH1" s="55"/>
      <c r="CI1" s="55"/>
      <c r="CJ1" s="55"/>
      <c r="CK1" s="55"/>
      <c r="CL1" s="55"/>
      <c r="CM1" s="55"/>
      <c r="CN1" s="55"/>
    </row>
    <row r="2" spans="1:92" s="52" customFormat="1" ht="21.75" customHeight="1" x14ac:dyDescent="0.45">
      <c r="A2" s="81"/>
      <c r="B2" s="142" t="str">
        <f ca="1">IF(NEO_S1!S11&lt;&gt;60,' '!A273,"")</f>
        <v>ATTENTION ! Veuillez répondre à toutes les questions s.v.p. !</v>
      </c>
      <c r="C2" s="55"/>
      <c r="D2" s="55"/>
      <c r="E2" s="55"/>
      <c r="F2" s="55"/>
      <c r="G2" s="55"/>
      <c r="H2" s="155"/>
      <c r="I2" s="55"/>
      <c r="J2" s="55"/>
      <c r="K2" s="55"/>
      <c r="L2" s="55"/>
      <c r="M2" s="55"/>
      <c r="N2" s="55"/>
      <c r="O2" s="55"/>
      <c r="P2" s="55"/>
      <c r="Q2" s="55"/>
      <c r="R2" s="55"/>
      <c r="S2" s="55"/>
      <c r="T2" s="55"/>
      <c r="U2" s="55"/>
      <c r="V2" s="55"/>
      <c r="W2" s="55"/>
      <c r="X2" s="55"/>
      <c r="Y2" s="55"/>
      <c r="Z2" s="55"/>
      <c r="AA2" s="55"/>
      <c r="AB2" s="55"/>
      <c r="AC2" s="55"/>
      <c r="AD2" s="55"/>
      <c r="AE2" s="55"/>
      <c r="AF2" s="55"/>
      <c r="AG2" s="55"/>
      <c r="AH2" s="55"/>
      <c r="AI2" s="55"/>
      <c r="AJ2" s="55"/>
      <c r="AK2" s="55"/>
      <c r="AL2" s="55"/>
      <c r="AM2" s="55"/>
      <c r="AN2" s="55"/>
      <c r="AO2" s="55"/>
      <c r="AP2" s="55"/>
      <c r="AQ2" s="55"/>
      <c r="AR2" s="55"/>
      <c r="AS2" s="55"/>
      <c r="AT2" s="55"/>
      <c r="AU2" s="55"/>
      <c r="AV2" s="55"/>
      <c r="AW2" s="55"/>
      <c r="AX2" s="55"/>
      <c r="AY2" s="55"/>
      <c r="AZ2" s="55"/>
      <c r="BA2" s="55"/>
      <c r="BB2" s="55"/>
      <c r="BC2" s="55"/>
      <c r="BD2" s="55"/>
      <c r="BE2" s="55"/>
      <c r="BF2" s="55"/>
      <c r="BG2" s="55"/>
      <c r="BH2" s="55"/>
      <c r="BI2" s="55"/>
      <c r="BJ2" s="55"/>
      <c r="BK2" s="55"/>
      <c r="BL2" s="55"/>
      <c r="BM2" s="55"/>
      <c r="BN2" s="55"/>
      <c r="BO2" s="55"/>
      <c r="BP2" s="55"/>
      <c r="BQ2" s="55"/>
      <c r="BR2" s="55"/>
      <c r="BS2" s="55"/>
      <c r="BT2" s="55"/>
      <c r="BU2" s="55"/>
      <c r="BV2" s="55"/>
      <c r="BW2" s="55"/>
      <c r="BX2" s="55"/>
      <c r="BY2" s="55"/>
      <c r="BZ2" s="55"/>
      <c r="CA2" s="55"/>
      <c r="CB2" s="55"/>
      <c r="CC2" s="55"/>
      <c r="CD2" s="55"/>
      <c r="CE2" s="55"/>
      <c r="CF2" s="55"/>
      <c r="CG2" s="55"/>
      <c r="CH2" s="55"/>
      <c r="CI2" s="55"/>
      <c r="CJ2" s="55"/>
      <c r="CK2" s="55"/>
      <c r="CL2" s="55"/>
      <c r="CM2" s="55"/>
      <c r="CN2" s="55"/>
    </row>
    <row r="3" spans="1:92" s="52" customFormat="1" ht="22.35" customHeight="1" x14ac:dyDescent="0.3">
      <c r="A3" s="81"/>
      <c r="B3" s="207" t="str">
        <f>NEO_S1!$U$1</f>
        <v>myName</v>
      </c>
      <c r="C3" s="207"/>
      <c r="D3" s="207"/>
      <c r="E3" s="55"/>
      <c r="F3" s="55"/>
      <c r="G3" s="55"/>
      <c r="H3" s="55"/>
      <c r="I3" s="55"/>
      <c r="J3" s="55"/>
      <c r="K3" s="55"/>
      <c r="L3" s="55"/>
      <c r="M3" s="55"/>
      <c r="N3" s="55"/>
      <c r="O3" s="55"/>
      <c r="P3" s="55"/>
      <c r="Q3" s="55"/>
      <c r="R3" s="55"/>
      <c r="S3" s="55"/>
      <c r="T3" s="55"/>
      <c r="U3" s="55"/>
      <c r="V3" s="55"/>
      <c r="W3" s="55"/>
      <c r="X3" s="55"/>
      <c r="Y3" s="55"/>
      <c r="Z3" s="55"/>
      <c r="AA3" s="55"/>
      <c r="AB3" s="55"/>
      <c r="AC3" s="55"/>
      <c r="AD3" s="55"/>
      <c r="AE3" s="55"/>
      <c r="AF3" s="55"/>
      <c r="AG3" s="55"/>
      <c r="AH3" s="55"/>
      <c r="AI3" s="55"/>
      <c r="AJ3" s="55"/>
      <c r="AK3" s="55"/>
      <c r="AL3" s="55"/>
      <c r="AM3" s="55"/>
      <c r="AN3" s="55"/>
      <c r="AO3" s="55"/>
      <c r="AP3" s="55"/>
      <c r="AQ3" s="55"/>
      <c r="AR3" s="55"/>
      <c r="AS3" s="55"/>
      <c r="AT3" s="55"/>
      <c r="AU3" s="55"/>
      <c r="AV3" s="55"/>
      <c r="AW3" s="55"/>
      <c r="AX3" s="55"/>
      <c r="AY3" s="55"/>
      <c r="AZ3" s="55"/>
      <c r="BA3" s="55"/>
      <c r="BB3" s="55"/>
      <c r="BC3" s="55"/>
      <c r="BD3" s="55"/>
      <c r="BE3" s="55"/>
      <c r="BF3" s="55"/>
      <c r="BG3" s="55"/>
      <c r="BH3" s="55"/>
      <c r="BI3" s="55"/>
      <c r="BJ3" s="55"/>
      <c r="BK3" s="55"/>
      <c r="BL3" s="55"/>
      <c r="BM3" s="55"/>
      <c r="BN3" s="55"/>
      <c r="BO3" s="55"/>
      <c r="BP3" s="55"/>
      <c r="BQ3" s="55"/>
      <c r="BR3" s="55"/>
      <c r="BS3" s="55"/>
      <c r="BT3" s="55"/>
      <c r="BU3" s="55"/>
      <c r="BV3" s="55"/>
      <c r="BW3" s="55"/>
      <c r="BX3" s="55"/>
      <c r="BY3" s="55"/>
      <c r="BZ3" s="55"/>
      <c r="CA3" s="55"/>
      <c r="CB3" s="55"/>
      <c r="CC3" s="55"/>
      <c r="CD3" s="55"/>
      <c r="CE3" s="55"/>
      <c r="CF3" s="55"/>
      <c r="CG3" s="55"/>
      <c r="CH3" s="55"/>
      <c r="CI3" s="55"/>
      <c r="CJ3" s="55"/>
      <c r="CK3" s="55"/>
      <c r="CL3" s="55"/>
      <c r="CM3" s="55"/>
      <c r="CN3" s="55"/>
    </row>
    <row r="4" spans="1:92" s="52" customFormat="1" ht="22.35" customHeight="1" x14ac:dyDescent="0.3">
      <c r="A4" s="81"/>
      <c r="B4" s="148"/>
      <c r="C4" s="55"/>
      <c r="D4" s="55"/>
      <c r="E4" s="55"/>
      <c r="F4" s="55"/>
      <c r="G4" s="55"/>
      <c r="H4" s="55"/>
      <c r="I4" s="55"/>
      <c r="J4" s="55"/>
      <c r="K4" s="55"/>
      <c r="L4" s="55"/>
      <c r="M4" s="55"/>
      <c r="N4" s="55"/>
      <c r="O4" s="55"/>
      <c r="P4" s="55"/>
      <c r="Q4" s="55"/>
      <c r="R4" s="55"/>
      <c r="S4" s="55"/>
      <c r="T4" s="55"/>
      <c r="U4" s="55"/>
      <c r="V4" s="55"/>
      <c r="W4" s="55"/>
      <c r="X4" s="55"/>
      <c r="Y4" s="55"/>
      <c r="Z4" s="55"/>
      <c r="AA4" s="55"/>
      <c r="AB4" s="55"/>
      <c r="AC4" s="55"/>
      <c r="AD4" s="55"/>
      <c r="AE4" s="55"/>
      <c r="AF4" s="55"/>
      <c r="AG4" s="55"/>
      <c r="AH4" s="55"/>
      <c r="AI4" s="55"/>
      <c r="AJ4" s="55"/>
      <c r="AK4" s="55"/>
      <c r="AL4" s="55"/>
      <c r="AM4" s="55"/>
      <c r="AN4" s="55"/>
      <c r="AO4" s="55"/>
      <c r="AP4" s="55"/>
      <c r="AQ4" s="55"/>
      <c r="AR4" s="55"/>
      <c r="AS4" s="55"/>
      <c r="AT4" s="55"/>
      <c r="AU4" s="55"/>
      <c r="AV4" s="55"/>
      <c r="AW4" s="55"/>
      <c r="AX4" s="55"/>
      <c r="AY4" s="55"/>
      <c r="AZ4" s="55"/>
      <c r="BA4" s="55"/>
      <c r="BB4" s="55"/>
      <c r="BC4" s="55"/>
      <c r="BD4" s="55"/>
      <c r="BE4" s="55"/>
      <c r="BF4" s="55"/>
      <c r="BG4" s="55"/>
      <c r="BH4" s="55"/>
      <c r="BI4" s="55"/>
      <c r="BJ4" s="55"/>
      <c r="BK4" s="55"/>
      <c r="BL4" s="55"/>
      <c r="BM4" s="55"/>
      <c r="BN4" s="55"/>
      <c r="BO4" s="55"/>
      <c r="BP4" s="55"/>
      <c r="BQ4" s="55"/>
      <c r="BR4" s="55"/>
      <c r="BS4" s="55"/>
      <c r="BT4" s="55"/>
      <c r="BU4" s="55"/>
      <c r="BV4" s="55"/>
      <c r="BW4" s="55"/>
      <c r="BX4" s="55"/>
      <c r="BY4" s="55"/>
      <c r="BZ4" s="55"/>
      <c r="CA4" s="55"/>
      <c r="CB4" s="55"/>
      <c r="CC4" s="55"/>
      <c r="CD4" s="55"/>
      <c r="CE4" s="55"/>
      <c r="CF4" s="55"/>
      <c r="CG4" s="55"/>
      <c r="CH4" s="55"/>
      <c r="CI4" s="55"/>
      <c r="CJ4" s="55"/>
      <c r="CK4" s="55"/>
      <c r="CL4" s="55"/>
      <c r="CM4" s="55"/>
      <c r="CN4" s="55"/>
    </row>
    <row r="5" spans="1:92" s="52" customFormat="1" ht="22.35" customHeight="1" x14ac:dyDescent="0.3">
      <c r="A5" s="81"/>
      <c r="B5" s="148"/>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5"/>
      <c r="CL5" s="55"/>
      <c r="CM5" s="55"/>
      <c r="CN5" s="55"/>
    </row>
    <row r="6" spans="1:92" s="52" customFormat="1" ht="22.35" customHeight="1" x14ac:dyDescent="0.3">
      <c r="A6" s="81"/>
      <c r="B6" s="148"/>
      <c r="C6" s="55"/>
      <c r="D6" s="55"/>
      <c r="E6" s="55"/>
      <c r="F6" s="55"/>
      <c r="G6" s="55"/>
      <c r="H6" s="55"/>
      <c r="I6" s="55"/>
      <c r="J6" s="55"/>
      <c r="K6" s="55"/>
      <c r="L6" s="55"/>
      <c r="M6" s="55"/>
      <c r="N6" s="55"/>
      <c r="O6" s="55"/>
      <c r="P6" s="55"/>
      <c r="Q6" s="55"/>
      <c r="R6" s="55"/>
      <c r="S6" s="55"/>
      <c r="T6" s="55"/>
      <c r="U6" s="55"/>
      <c r="V6" s="55"/>
      <c r="W6" s="55"/>
      <c r="X6" s="55"/>
      <c r="Y6" s="55"/>
      <c r="Z6" s="55"/>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c r="BF6" s="55"/>
      <c r="BG6" s="55"/>
      <c r="BH6" s="55"/>
      <c r="BI6" s="55"/>
      <c r="BJ6" s="55"/>
      <c r="BK6" s="55"/>
      <c r="BL6" s="55"/>
      <c r="BM6" s="55"/>
      <c r="BN6" s="55"/>
      <c r="BO6" s="55"/>
      <c r="BP6" s="55"/>
      <c r="BQ6" s="55"/>
      <c r="BR6" s="55"/>
      <c r="BS6" s="55"/>
      <c r="BT6" s="55"/>
      <c r="BU6" s="55"/>
      <c r="BV6" s="55"/>
      <c r="BW6" s="55"/>
      <c r="BX6" s="55"/>
      <c r="BY6" s="55"/>
      <c r="BZ6" s="55"/>
      <c r="CA6" s="55"/>
      <c r="CB6" s="55"/>
      <c r="CC6" s="55"/>
      <c r="CD6" s="55"/>
      <c r="CE6" s="55"/>
      <c r="CF6" s="55"/>
      <c r="CG6" s="55"/>
      <c r="CH6" s="55"/>
      <c r="CI6" s="55"/>
      <c r="CJ6" s="55"/>
      <c r="CK6" s="55"/>
      <c r="CL6" s="55"/>
      <c r="CM6" s="55"/>
      <c r="CN6" s="55"/>
    </row>
    <row r="7" spans="1:92" s="52" customFormat="1" ht="22.35" customHeight="1" x14ac:dyDescent="0.3">
      <c r="A7" s="81"/>
      <c r="B7" s="148"/>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c r="BF7" s="55"/>
      <c r="BG7" s="55"/>
      <c r="BH7" s="55"/>
      <c r="BI7" s="55"/>
      <c r="BJ7" s="55"/>
      <c r="BK7" s="55"/>
      <c r="BL7" s="55"/>
      <c r="BM7" s="55"/>
      <c r="BN7" s="55"/>
      <c r="BO7" s="55"/>
      <c r="BP7" s="55"/>
      <c r="BQ7" s="55"/>
      <c r="BR7" s="55"/>
      <c r="BS7" s="55"/>
      <c r="BT7" s="55"/>
      <c r="BU7" s="55"/>
      <c r="BV7" s="55"/>
      <c r="BW7" s="55"/>
      <c r="BX7" s="55"/>
      <c r="BY7" s="55"/>
      <c r="BZ7" s="55"/>
      <c r="CA7" s="55"/>
      <c r="CB7" s="55"/>
      <c r="CC7" s="55"/>
      <c r="CD7" s="55"/>
      <c r="CE7" s="55"/>
      <c r="CF7" s="55"/>
      <c r="CG7" s="55"/>
      <c r="CH7" s="55"/>
      <c r="CI7" s="55"/>
      <c r="CJ7" s="55"/>
      <c r="CK7" s="55"/>
      <c r="CL7" s="55"/>
      <c r="CM7" s="55"/>
      <c r="CN7" s="55"/>
    </row>
    <row r="8" spans="1:92" s="52" customFormat="1" ht="22.35" customHeight="1" x14ac:dyDescent="0.3">
      <c r="A8" s="81"/>
      <c r="B8" s="148"/>
      <c r="C8" s="55"/>
      <c r="D8" s="55"/>
      <c r="E8" s="55"/>
      <c r="F8" s="55"/>
      <c r="G8" s="55"/>
      <c r="H8" s="55"/>
      <c r="I8" s="55"/>
      <c r="J8" s="55"/>
      <c r="K8" s="55"/>
      <c r="L8" s="55"/>
      <c r="M8" s="55"/>
      <c r="N8" s="55"/>
      <c r="O8" s="55"/>
      <c r="P8" s="55"/>
      <c r="Q8" s="55"/>
      <c r="R8" s="55"/>
      <c r="S8" s="55"/>
      <c r="T8" s="55"/>
      <c r="U8" s="55"/>
      <c r="V8" s="55"/>
      <c r="W8" s="55"/>
      <c r="X8" s="55"/>
      <c r="Y8" s="55"/>
      <c r="Z8" s="55"/>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c r="BF8" s="55"/>
      <c r="BG8" s="55"/>
      <c r="BH8" s="55"/>
      <c r="BI8" s="55"/>
      <c r="BJ8" s="55"/>
      <c r="BK8" s="55"/>
      <c r="BL8" s="55"/>
      <c r="BM8" s="55"/>
      <c r="BN8" s="55"/>
      <c r="BO8" s="55"/>
      <c r="BP8" s="55"/>
      <c r="BQ8" s="55"/>
      <c r="BR8" s="55"/>
      <c r="BS8" s="55"/>
      <c r="BT8" s="55"/>
      <c r="BU8" s="55"/>
      <c r="BV8" s="55"/>
      <c r="BW8" s="55"/>
      <c r="BX8" s="55"/>
      <c r="BY8" s="55"/>
      <c r="BZ8" s="55"/>
      <c r="CA8" s="55"/>
      <c r="CB8" s="55"/>
      <c r="CC8" s="55"/>
      <c r="CD8" s="55"/>
      <c r="CE8" s="55"/>
      <c r="CF8" s="55"/>
      <c r="CG8" s="55"/>
      <c r="CH8" s="55"/>
      <c r="CI8" s="55"/>
      <c r="CJ8" s="55"/>
      <c r="CK8" s="55"/>
      <c r="CL8" s="55"/>
      <c r="CM8" s="55"/>
      <c r="CN8" s="55"/>
    </row>
    <row r="9" spans="1:92" s="52" customFormat="1" ht="22.35" customHeight="1" x14ac:dyDescent="0.3">
      <c r="A9" s="81"/>
      <c r="B9" s="148"/>
      <c r="C9" s="55"/>
      <c r="D9" s="55"/>
      <c r="E9" s="55"/>
      <c r="F9" s="55"/>
      <c r="G9" s="55"/>
      <c r="H9" s="55"/>
      <c r="I9" s="55"/>
      <c r="J9" s="55"/>
      <c r="K9" s="55"/>
      <c r="L9" s="55"/>
      <c r="M9" s="55"/>
      <c r="N9" s="55"/>
      <c r="O9" s="55"/>
      <c r="P9" s="55"/>
      <c r="Q9" s="55"/>
      <c r="R9" s="55"/>
      <c r="S9" s="55"/>
      <c r="T9" s="55"/>
      <c r="U9" s="55"/>
      <c r="V9" s="55"/>
      <c r="W9" s="55"/>
      <c r="X9" s="55"/>
      <c r="Y9" s="55"/>
      <c r="Z9" s="55"/>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c r="BF9" s="55"/>
      <c r="BG9" s="55"/>
      <c r="BH9" s="55"/>
      <c r="BI9" s="55"/>
      <c r="BJ9" s="55"/>
      <c r="BK9" s="55"/>
      <c r="BL9" s="55"/>
      <c r="BM9" s="55"/>
      <c r="BN9" s="55"/>
      <c r="BO9" s="55"/>
      <c r="BP9" s="55"/>
      <c r="BQ9" s="55"/>
      <c r="BR9" s="55"/>
      <c r="BS9" s="55"/>
      <c r="BT9" s="55"/>
      <c r="BU9" s="55"/>
      <c r="BV9" s="55"/>
      <c r="BW9" s="55"/>
      <c r="BX9" s="55"/>
      <c r="BY9" s="55"/>
      <c r="BZ9" s="55"/>
      <c r="CA9" s="55"/>
      <c r="CB9" s="55"/>
      <c r="CC9" s="55"/>
      <c r="CD9" s="55"/>
      <c r="CE9" s="55"/>
      <c r="CF9" s="55"/>
      <c r="CG9" s="55"/>
      <c r="CH9" s="55"/>
      <c r="CI9" s="55"/>
      <c r="CJ9" s="55"/>
      <c r="CK9" s="55"/>
      <c r="CL9" s="55"/>
      <c r="CM9" s="55"/>
      <c r="CN9" s="55"/>
    </row>
    <row r="10" spans="1:92" s="52" customFormat="1" ht="22.35" customHeight="1" x14ac:dyDescent="0.3">
      <c r="A10" s="81"/>
      <c r="B10" s="148"/>
      <c r="C10" s="55"/>
      <c r="D10" s="55"/>
      <c r="E10" s="55"/>
      <c r="F10" s="55"/>
      <c r="G10" s="55"/>
      <c r="H10" s="55"/>
      <c r="I10" s="55"/>
      <c r="J10" s="55"/>
      <c r="K10" s="55"/>
      <c r="L10" s="55"/>
      <c r="M10" s="55"/>
      <c r="N10" s="55"/>
      <c r="O10" s="55"/>
      <c r="P10" s="55"/>
      <c r="Q10" s="55"/>
      <c r="R10" s="55"/>
      <c r="S10" s="55"/>
      <c r="T10" s="55"/>
      <c r="U10" s="55"/>
      <c r="V10" s="55"/>
      <c r="W10" s="55"/>
      <c r="X10" s="55"/>
      <c r="Y10" s="55"/>
      <c r="Z10" s="55"/>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row>
    <row r="11" spans="1:92" s="52" customFormat="1" ht="22.35" customHeight="1" x14ac:dyDescent="0.3">
      <c r="A11" s="81"/>
      <c r="B11" s="148"/>
      <c r="C11" s="55"/>
      <c r="D11" s="55"/>
      <c r="E11" s="55"/>
      <c r="F11" s="55"/>
      <c r="G11" s="55"/>
      <c r="H11" s="55"/>
      <c r="I11" s="55"/>
      <c r="J11" s="55"/>
      <c r="K11" s="55"/>
      <c r="L11" s="55"/>
      <c r="M11" s="55"/>
      <c r="N11" s="55"/>
      <c r="O11" s="55"/>
      <c r="P11" s="55"/>
      <c r="Q11" s="55"/>
      <c r="R11" s="55"/>
      <c r="S11" s="55"/>
      <c r="T11" s="55"/>
      <c r="U11" s="55"/>
      <c r="V11" s="55"/>
      <c r="W11" s="55"/>
      <c r="X11" s="55"/>
      <c r="Y11" s="55"/>
      <c r="Z11" s="55"/>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row>
    <row r="12" spans="1:92" s="52" customFormat="1" ht="22.35" customHeight="1" x14ac:dyDescent="0.3">
      <c r="A12" s="81"/>
      <c r="B12" s="148"/>
      <c r="C12" s="55"/>
      <c r="D12" s="55"/>
      <c r="E12" s="55"/>
      <c r="F12" s="55"/>
      <c r="G12" s="55"/>
      <c r="H12" s="55"/>
      <c r="I12" s="55"/>
      <c r="J12" s="55"/>
      <c r="K12" s="55"/>
      <c r="L12" s="55"/>
      <c r="M12" s="55"/>
      <c r="N12" s="55"/>
      <c r="O12" s="55"/>
      <c r="P12" s="55"/>
      <c r="Q12" s="55"/>
      <c r="R12" s="55"/>
      <c r="S12" s="55"/>
      <c r="T12" s="55"/>
      <c r="U12" s="55"/>
      <c r="V12" s="55"/>
      <c r="W12" s="55"/>
      <c r="X12" s="55"/>
      <c r="Y12" s="55"/>
      <c r="Z12" s="55"/>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row>
    <row r="13" spans="1:92" s="52" customFormat="1" ht="22.35" customHeight="1" x14ac:dyDescent="0.3">
      <c r="A13" s="81"/>
      <c r="B13" s="148"/>
      <c r="C13" s="55"/>
      <c r="D13" s="55"/>
      <c r="E13" s="55"/>
      <c r="F13" s="55"/>
      <c r="G13" s="55"/>
      <c r="H13" s="55"/>
      <c r="I13" s="55"/>
      <c r="J13" s="55"/>
      <c r="K13" s="55"/>
      <c r="L13" s="55"/>
      <c r="M13" s="55"/>
      <c r="N13" s="55"/>
      <c r="O13" s="55"/>
      <c r="P13" s="55"/>
      <c r="Q13" s="55"/>
      <c r="R13" s="55"/>
      <c r="S13" s="55"/>
      <c r="T13" s="55"/>
      <c r="U13" s="55"/>
      <c r="V13" s="55"/>
      <c r="W13" s="55"/>
      <c r="X13" s="55"/>
      <c r="Y13" s="55"/>
      <c r="Z13" s="55"/>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row>
    <row r="14" spans="1:92" s="52" customFormat="1" ht="22.35" customHeight="1" x14ac:dyDescent="0.3">
      <c r="A14" s="81"/>
      <c r="B14" s="148"/>
      <c r="C14" s="55"/>
      <c r="D14" s="55"/>
      <c r="E14" s="55"/>
      <c r="F14" s="55"/>
      <c r="G14" s="55"/>
      <c r="H14" s="55"/>
      <c r="I14" s="55"/>
      <c r="J14" s="55"/>
      <c r="K14" s="55"/>
      <c r="L14" s="55"/>
      <c r="M14" s="55"/>
      <c r="N14" s="55"/>
      <c r="O14" s="55"/>
      <c r="P14" s="55"/>
      <c r="Q14" s="55"/>
      <c r="R14" s="55"/>
      <c r="S14" s="55"/>
      <c r="T14" s="55"/>
      <c r="U14" s="55"/>
      <c r="V14" s="55"/>
      <c r="W14" s="55"/>
      <c r="X14" s="55"/>
      <c r="Y14" s="55"/>
      <c r="Z14" s="55"/>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row>
    <row r="15" spans="1:92" s="52" customFormat="1" ht="22.35" customHeight="1" x14ac:dyDescent="0.3">
      <c r="A15" s="81"/>
      <c r="B15" s="148"/>
      <c r="C15" s="55"/>
      <c r="D15" s="55"/>
      <c r="E15" s="55"/>
      <c r="F15" s="55"/>
      <c r="G15" s="55"/>
      <c r="H15" s="55"/>
      <c r="I15" s="55"/>
      <c r="J15" s="55"/>
      <c r="K15" s="55"/>
      <c r="L15" s="55"/>
      <c r="M15" s="55"/>
      <c r="N15" s="55"/>
      <c r="O15" s="55"/>
      <c r="P15" s="55"/>
      <c r="Q15" s="55"/>
      <c r="R15" s="55"/>
      <c r="S15" s="55"/>
      <c r="T15" s="55"/>
      <c r="U15" s="55"/>
      <c r="V15" s="55"/>
      <c r="W15" s="55"/>
      <c r="X15" s="55"/>
      <c r="Y15" s="55"/>
      <c r="Z15" s="55"/>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row>
    <row r="16" spans="1:92" s="52" customFormat="1" ht="22.35" customHeight="1" x14ac:dyDescent="0.3">
      <c r="A16" s="81"/>
      <c r="B16" s="148"/>
      <c r="C16" s="55"/>
      <c r="D16" s="55"/>
      <c r="E16" s="55"/>
      <c r="F16" s="55"/>
      <c r="G16" s="55"/>
      <c r="H16" s="55"/>
      <c r="I16" s="55"/>
      <c r="J16" s="55"/>
      <c r="K16" s="55"/>
      <c r="L16" s="55"/>
      <c r="M16" s="55"/>
      <c r="N16" s="55"/>
      <c r="O16" s="55"/>
      <c r="P16" s="55"/>
      <c r="Q16" s="55"/>
      <c r="R16" s="55"/>
      <c r="S16" s="55"/>
      <c r="T16" s="55"/>
      <c r="U16" s="55"/>
      <c r="V16" s="55"/>
      <c r="W16" s="55"/>
      <c r="X16" s="55"/>
      <c r="Y16" s="55"/>
      <c r="Z16" s="55"/>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row>
    <row r="17" spans="1:92" s="52" customFormat="1" ht="22.35" customHeight="1" x14ac:dyDescent="0.3">
      <c r="A17" s="81"/>
      <c r="B17" s="148"/>
      <c r="C17" s="55"/>
      <c r="D17" s="55"/>
      <c r="E17" s="55"/>
      <c r="F17" s="55"/>
      <c r="G17" s="55"/>
      <c r="H17" s="55"/>
      <c r="I17" s="55"/>
      <c r="J17" s="55"/>
      <c r="K17" s="55"/>
      <c r="L17" s="55"/>
      <c r="M17" s="55"/>
      <c r="N17" s="55"/>
      <c r="O17" s="55"/>
      <c r="P17" s="55"/>
      <c r="Q17" s="55"/>
      <c r="R17" s="55"/>
      <c r="S17" s="55"/>
      <c r="T17" s="55"/>
      <c r="U17" s="55"/>
      <c r="V17" s="55"/>
      <c r="W17" s="55"/>
      <c r="X17" s="55"/>
      <c r="Y17" s="55"/>
      <c r="Z17" s="55"/>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row>
    <row r="18" spans="1:92" s="52" customFormat="1" ht="22.35" customHeight="1" x14ac:dyDescent="0.3">
      <c r="A18" s="81"/>
      <c r="B18" s="148"/>
      <c r="C18" s="55"/>
      <c r="D18" s="55"/>
      <c r="E18" s="55"/>
      <c r="F18" s="55"/>
      <c r="G18" s="55"/>
      <c r="H18" s="55"/>
      <c r="I18" s="55"/>
      <c r="J18" s="55"/>
      <c r="K18" s="55"/>
      <c r="L18" s="55"/>
      <c r="M18" s="55"/>
      <c r="N18" s="55"/>
      <c r="O18" s="55"/>
      <c r="P18" s="55"/>
      <c r="Q18" s="55"/>
      <c r="R18" s="55"/>
      <c r="S18" s="55"/>
      <c r="T18" s="55"/>
      <c r="U18" s="55"/>
      <c r="V18" s="55"/>
      <c r="W18" s="55"/>
      <c r="X18" s="55"/>
      <c r="Y18" s="55"/>
      <c r="Z18" s="55"/>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row>
    <row r="19" spans="1:92" s="52" customFormat="1" ht="22.35" customHeight="1" x14ac:dyDescent="0.3">
      <c r="A19" s="81"/>
      <c r="B19" s="148"/>
      <c r="C19" s="55"/>
      <c r="D19" s="55"/>
      <c r="E19" s="55"/>
      <c r="F19" s="55"/>
      <c r="G19" s="55"/>
      <c r="H19" s="55"/>
      <c r="I19" s="55"/>
      <c r="J19" s="55"/>
      <c r="K19" s="55"/>
      <c r="L19" s="55"/>
      <c r="M19" s="55"/>
      <c r="N19" s="55"/>
      <c r="O19" s="55"/>
      <c r="P19" s="55"/>
      <c r="Q19" s="55"/>
      <c r="R19" s="55"/>
      <c r="S19" s="55"/>
      <c r="T19" s="55"/>
      <c r="U19" s="55"/>
      <c r="V19" s="55"/>
      <c r="W19" s="55"/>
      <c r="X19" s="55"/>
      <c r="Y19" s="55"/>
      <c r="Z19" s="55"/>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row>
    <row r="20" spans="1:92" s="52" customFormat="1" ht="22.35" customHeight="1" x14ac:dyDescent="0.3">
      <c r="A20" s="81"/>
      <c r="B20" s="148"/>
      <c r="C20" s="55"/>
      <c r="D20" s="55"/>
      <c r="E20" s="55"/>
      <c r="F20" s="55"/>
      <c r="G20" s="55"/>
      <c r="H20" s="55"/>
      <c r="I20" s="55"/>
      <c r="J20" s="55"/>
      <c r="K20" s="55"/>
      <c r="L20" s="55"/>
      <c r="M20" s="55"/>
      <c r="N20" s="55"/>
      <c r="O20" s="55"/>
      <c r="P20" s="55"/>
      <c r="Q20" s="55"/>
      <c r="R20" s="55"/>
      <c r="S20" s="55"/>
      <c r="T20" s="55"/>
      <c r="U20" s="55"/>
      <c r="V20" s="55"/>
      <c r="W20" s="55"/>
      <c r="X20" s="55"/>
      <c r="Y20" s="55"/>
      <c r="Z20" s="55"/>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row>
    <row r="21" spans="1:92" s="52" customFormat="1" ht="22.35" customHeight="1" x14ac:dyDescent="0.3">
      <c r="A21" s="81"/>
      <c r="B21" s="148"/>
      <c r="C21" s="55"/>
      <c r="D21" s="55"/>
      <c r="E21" s="55"/>
      <c r="F21" s="55"/>
      <c r="G21" s="55"/>
      <c r="H21" s="55"/>
      <c r="I21" s="55"/>
      <c r="J21" s="55"/>
      <c r="K21" s="55"/>
      <c r="L21" s="55"/>
      <c r="M21" s="55"/>
      <c r="N21" s="55"/>
      <c r="O21" s="55"/>
      <c r="P21" s="55"/>
      <c r="Q21" s="55"/>
      <c r="R21" s="55"/>
      <c r="S21" s="55"/>
      <c r="T21" s="55"/>
      <c r="U21" s="55"/>
      <c r="V21" s="55"/>
      <c r="W21" s="55"/>
      <c r="X21" s="55"/>
      <c r="Y21" s="55"/>
      <c r="Z21" s="55"/>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row>
    <row r="22" spans="1:92" s="52" customFormat="1" ht="22.35" customHeight="1" x14ac:dyDescent="0.3">
      <c r="A22" s="81"/>
      <c r="B22" s="148"/>
      <c r="C22" s="55"/>
      <c r="D22" s="55"/>
      <c r="E22" s="55"/>
      <c r="F22" s="55"/>
      <c r="G22" s="55"/>
      <c r="H22" s="55"/>
      <c r="I22" s="55"/>
      <c r="J22" s="55"/>
      <c r="K22" s="55"/>
      <c r="L22" s="55"/>
      <c r="M22" s="55"/>
      <c r="N22" s="55"/>
      <c r="O22" s="55"/>
      <c r="P22" s="55"/>
      <c r="Q22" s="55"/>
      <c r="R22" s="55"/>
      <c r="S22" s="55"/>
      <c r="T22" s="55"/>
      <c r="U22" s="55"/>
      <c r="V22" s="55"/>
      <c r="W22" s="55"/>
      <c r="X22" s="55"/>
      <c r="Y22" s="55"/>
      <c r="Z22" s="55"/>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row>
    <row r="23" spans="1:92" s="52" customFormat="1" ht="22.35" customHeight="1" x14ac:dyDescent="0.3">
      <c r="A23" s="81"/>
      <c r="B23" s="148"/>
      <c r="C23" s="55"/>
      <c r="D23" s="55"/>
      <c r="E23" s="55"/>
      <c r="F23" s="55"/>
      <c r="G23" s="55"/>
      <c r="H23" s="55"/>
      <c r="I23" s="55"/>
      <c r="J23" s="55"/>
      <c r="K23" s="55"/>
      <c r="L23" s="55"/>
      <c r="M23" s="55"/>
      <c r="N23" s="55"/>
      <c r="O23" s="55"/>
      <c r="P23" s="55"/>
      <c r="Q23" s="55"/>
      <c r="R23" s="55"/>
      <c r="S23" s="55"/>
      <c r="T23" s="55"/>
      <c r="U23" s="55"/>
      <c r="V23" s="55"/>
      <c r="W23" s="55"/>
      <c r="X23" s="55"/>
      <c r="Y23" s="55"/>
      <c r="Z23" s="55"/>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row>
    <row r="24" spans="1:92" s="52" customFormat="1" ht="22.35" customHeight="1" x14ac:dyDescent="0.3">
      <c r="A24" s="81"/>
      <c r="B24" s="148"/>
      <c r="C24" s="55"/>
      <c r="D24" s="55"/>
      <c r="E24" s="55"/>
      <c r="F24" s="55"/>
      <c r="G24" s="55"/>
      <c r="H24" s="55"/>
      <c r="I24" s="55"/>
      <c r="J24" s="55"/>
      <c r="K24" s="55"/>
      <c r="L24" s="55"/>
      <c r="M24" s="55"/>
      <c r="N24" s="55"/>
      <c r="O24" s="55"/>
      <c r="P24" s="55"/>
      <c r="Q24" s="55"/>
      <c r="R24" s="55"/>
      <c r="S24" s="55"/>
      <c r="T24" s="55"/>
      <c r="U24" s="55"/>
      <c r="V24" s="55"/>
      <c r="W24" s="55"/>
      <c r="X24" s="55"/>
      <c r="Y24" s="55"/>
      <c r="Z24" s="55"/>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row>
    <row r="25" spans="1:92" s="52" customFormat="1" ht="45.6" customHeight="1" x14ac:dyDescent="0.3">
      <c r="A25" s="81"/>
      <c r="B25" s="148"/>
      <c r="C25" s="55"/>
      <c r="D25" s="55"/>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row>
    <row r="26" spans="1:92" s="52" customFormat="1" ht="27.6" customHeight="1" x14ac:dyDescent="0.65">
      <c r="A26" s="81"/>
      <c r="B26" s="156" t="str">
        <f ca="1">' '!A86</f>
        <v>Névrosisme</v>
      </c>
      <c r="C26" s="55"/>
      <c r="D26" s="55"/>
      <c r="E26" s="55"/>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row>
    <row r="27" spans="1:92" s="190" customFormat="1" ht="119.4" customHeight="1" x14ac:dyDescent="0.3">
      <c r="A27" s="185"/>
      <c r="B27" s="186" t="str">
        <f ca="1">' '!A91</f>
        <v>Les personnes qui obtiennent un résultat faible sont calmes, stables, sereines et peu sujettes à l'angoisse. Elles surmontent facilement la colère, le stress et la gêne. Un résultat faible en névrosisme semble donc être une situation enviable mais, cependant, les personnes qui obtiennent un faible résultat peuvent aussi se révéler trop insouciantes et trop enclines à sous-estimer les menaces potentielles de leur environnement.</v>
      </c>
      <c r="C27" s="149">
        <f>NEO_S1!AF12</f>
        <v>0</v>
      </c>
      <c r="D27" s="187" t="str">
        <f ca="1">' '!A92</f>
        <v xml:space="preserve">Les personnes qui obtiennent un résultat élevé sont inquiètes, anxieuses, dépressives, complexées et vulnérables au stress et à la dépression. </v>
      </c>
      <c r="E27" s="188"/>
      <c r="F27" s="188"/>
      <c r="G27" s="188"/>
      <c r="H27" s="188"/>
      <c r="I27" s="188"/>
      <c r="J27" s="189"/>
      <c r="K27" s="188"/>
      <c r="L27" s="188"/>
      <c r="M27" s="188"/>
      <c r="N27" s="188"/>
      <c r="O27" s="188"/>
      <c r="P27" s="188"/>
      <c r="Q27" s="188"/>
      <c r="R27" s="188"/>
      <c r="S27" s="188"/>
      <c r="T27" s="188"/>
      <c r="U27" s="188"/>
      <c r="V27" s="188"/>
      <c r="W27" s="188"/>
      <c r="X27" s="188"/>
      <c r="Y27" s="188"/>
      <c r="Z27" s="188"/>
      <c r="AA27" s="188"/>
      <c r="AB27" s="188"/>
      <c r="AC27" s="188"/>
      <c r="AD27" s="188"/>
      <c r="AE27" s="188"/>
      <c r="AF27" s="188"/>
      <c r="AG27" s="188"/>
      <c r="AH27" s="188"/>
      <c r="AI27" s="188"/>
      <c r="AJ27" s="188"/>
      <c r="AK27" s="188"/>
      <c r="AL27" s="188"/>
      <c r="AM27" s="188"/>
      <c r="AN27" s="188"/>
      <c r="AO27" s="188"/>
      <c r="AP27" s="188"/>
      <c r="AQ27" s="188"/>
      <c r="AR27" s="188"/>
      <c r="AS27" s="188"/>
      <c r="AT27" s="188"/>
      <c r="AU27" s="188"/>
      <c r="AV27" s="188"/>
      <c r="AW27" s="188"/>
      <c r="AX27" s="188"/>
      <c r="AY27" s="188"/>
      <c r="AZ27" s="188"/>
      <c r="BA27" s="188"/>
      <c r="BB27" s="188"/>
      <c r="BC27" s="188"/>
      <c r="BD27" s="188"/>
      <c r="BE27" s="188"/>
      <c r="BF27" s="188"/>
      <c r="BG27" s="188"/>
      <c r="BH27" s="188"/>
      <c r="BI27" s="188"/>
      <c r="BJ27" s="188"/>
      <c r="BK27" s="188"/>
      <c r="BL27" s="188"/>
      <c r="BM27" s="188"/>
      <c r="BN27" s="188"/>
      <c r="BO27" s="188"/>
      <c r="BP27" s="188"/>
      <c r="BQ27" s="188"/>
      <c r="BR27" s="188"/>
      <c r="BS27" s="188"/>
      <c r="BT27" s="188"/>
      <c r="BU27" s="188"/>
      <c r="BV27" s="188"/>
      <c r="BW27" s="188"/>
      <c r="BX27" s="188"/>
      <c r="BY27" s="188"/>
      <c r="BZ27" s="188"/>
      <c r="CA27" s="188"/>
      <c r="CB27" s="188"/>
      <c r="CC27" s="188"/>
      <c r="CD27" s="188"/>
      <c r="CE27" s="188"/>
      <c r="CF27" s="188"/>
      <c r="CG27" s="188"/>
      <c r="CH27" s="188"/>
      <c r="CI27" s="188"/>
      <c r="CJ27" s="188"/>
      <c r="CK27" s="188"/>
      <c r="CL27" s="188"/>
      <c r="CM27" s="188"/>
      <c r="CN27" s="188"/>
    </row>
    <row r="28" spans="1:92" s="190" customFormat="1" ht="46.2" customHeight="1" x14ac:dyDescent="0.65">
      <c r="A28" s="185"/>
      <c r="B28" s="156" t="str">
        <f ca="1">' '!A87</f>
        <v>Extraversion</v>
      </c>
      <c r="C28" s="188"/>
      <c r="D28" s="188"/>
      <c r="E28" s="188"/>
      <c r="F28" s="188"/>
      <c r="G28" s="188"/>
      <c r="H28" s="188"/>
      <c r="I28" s="188"/>
      <c r="J28" s="188"/>
      <c r="K28" s="188"/>
      <c r="L28" s="188"/>
      <c r="M28" s="188"/>
      <c r="N28" s="188"/>
      <c r="O28" s="188"/>
      <c r="P28" s="188"/>
      <c r="Q28" s="188"/>
      <c r="R28" s="188"/>
      <c r="S28" s="188"/>
      <c r="T28" s="188"/>
      <c r="U28" s="188"/>
      <c r="V28" s="188"/>
      <c r="W28" s="188"/>
      <c r="X28" s="188"/>
      <c r="Y28" s="188"/>
      <c r="Z28" s="188"/>
      <c r="AA28" s="188"/>
      <c r="AB28" s="188"/>
      <c r="AC28" s="188"/>
      <c r="AD28" s="188"/>
      <c r="AE28" s="188"/>
      <c r="AF28" s="188"/>
      <c r="AG28" s="188"/>
      <c r="AH28" s="188"/>
      <c r="AI28" s="188"/>
      <c r="AJ28" s="188"/>
      <c r="AK28" s="188"/>
      <c r="AL28" s="188"/>
      <c r="AM28" s="188"/>
      <c r="AN28" s="188"/>
      <c r="AO28" s="188"/>
      <c r="AP28" s="188"/>
      <c r="AQ28" s="188"/>
      <c r="AR28" s="188"/>
      <c r="AS28" s="188"/>
      <c r="AT28" s="188"/>
      <c r="AU28" s="188"/>
      <c r="AV28" s="188"/>
      <c r="AW28" s="188"/>
      <c r="AX28" s="188"/>
      <c r="AY28" s="188"/>
      <c r="AZ28" s="188"/>
      <c r="BA28" s="188"/>
      <c r="BB28" s="188"/>
      <c r="BC28" s="188"/>
      <c r="BD28" s="188"/>
      <c r="BE28" s="188"/>
      <c r="BF28" s="188"/>
      <c r="BG28" s="188"/>
      <c r="BH28" s="188"/>
      <c r="BI28" s="188"/>
      <c r="BJ28" s="188"/>
      <c r="BK28" s="188"/>
      <c r="BL28" s="188"/>
      <c r="BM28" s="188"/>
      <c r="BN28" s="188"/>
      <c r="BO28" s="188"/>
      <c r="BP28" s="188"/>
      <c r="BQ28" s="188"/>
      <c r="BR28" s="188"/>
      <c r="BS28" s="188"/>
      <c r="BT28" s="188"/>
      <c r="BU28" s="188"/>
      <c r="BV28" s="188"/>
      <c r="BW28" s="188"/>
      <c r="BX28" s="188"/>
      <c r="BY28" s="188"/>
      <c r="BZ28" s="188"/>
      <c r="CA28" s="188"/>
      <c r="CB28" s="188"/>
      <c r="CC28" s="188"/>
      <c r="CD28" s="188"/>
      <c r="CE28" s="188"/>
      <c r="CF28" s="188"/>
      <c r="CG28" s="188"/>
      <c r="CH28" s="188"/>
      <c r="CI28" s="188"/>
      <c r="CJ28" s="188"/>
      <c r="CK28" s="188"/>
      <c r="CL28" s="188"/>
      <c r="CM28" s="188"/>
      <c r="CN28" s="188"/>
    </row>
    <row r="29" spans="1:92" s="190" customFormat="1" ht="110.4" customHeight="1" x14ac:dyDescent="0.3">
      <c r="A29" s="185"/>
      <c r="B29" s="186" t="str">
        <f ca="1">' '!A93</f>
        <v xml:space="preserve">Les personnes obtenant un résultat faible sont réservées, calmes, effacées et moins dépendantes de la vie sociale. 
Les personnes introverties ne sont pas asociales, mais ont simplement moins besoin de stimulation et préfèrent passer plus de temps seules. </v>
      </c>
      <c r="C29" s="149">
        <f>NEO_S1!AF13</f>
        <v>0</v>
      </c>
      <c r="D29" s="187" t="str">
        <f ca="1">' '!A94</f>
        <v xml:space="preserve">Les personnes qui obtiennent un résultat élevé sont extraverties, vives, sociables, bavardes, sûres d'elles, joyeuses, et apprécient les interactions sociales. _x000B_Dans le système des Big Five, l'extraversion est définie comme une activité tournée vers l'extérieur, et ne devrait pas être vue comme un « comportement social. » L'extraversion ne décrit pas, par exemple, à quel point une personne se soucie sincèrement des autres. Elle prend seulement en compte le niveau général d'activité tournée vers l'extérieur. </v>
      </c>
      <c r="E29" s="188"/>
      <c r="F29" s="188"/>
      <c r="G29" s="188"/>
      <c r="H29" s="188"/>
      <c r="I29" s="188"/>
      <c r="J29" s="189"/>
      <c r="K29" s="188"/>
      <c r="L29" s="188"/>
      <c r="M29" s="188"/>
      <c r="N29" s="188"/>
      <c r="O29" s="188"/>
      <c r="P29" s="188"/>
      <c r="Q29" s="188"/>
      <c r="R29" s="188"/>
      <c r="S29" s="188"/>
      <c r="T29" s="188"/>
      <c r="U29" s="188"/>
      <c r="V29" s="188"/>
      <c r="W29" s="188"/>
      <c r="X29" s="188"/>
      <c r="Y29" s="188"/>
      <c r="Z29" s="188"/>
      <c r="AA29" s="188"/>
      <c r="AB29" s="188"/>
      <c r="AC29" s="188"/>
      <c r="AD29" s="188"/>
      <c r="AE29" s="188"/>
      <c r="AF29" s="188"/>
      <c r="AG29" s="188"/>
      <c r="AH29" s="188"/>
      <c r="AI29" s="188"/>
      <c r="AJ29" s="188"/>
      <c r="AK29" s="188"/>
      <c r="AL29" s="188"/>
      <c r="AM29" s="188"/>
      <c r="AN29" s="188"/>
      <c r="AO29" s="188"/>
      <c r="AP29" s="188"/>
      <c r="AQ29" s="188"/>
      <c r="AR29" s="188"/>
      <c r="AS29" s="188"/>
      <c r="AT29" s="188"/>
      <c r="AU29" s="188"/>
      <c r="AV29" s="188"/>
      <c r="AW29" s="188"/>
      <c r="AX29" s="188"/>
      <c r="AY29" s="188"/>
      <c r="AZ29" s="188"/>
      <c r="BA29" s="188"/>
      <c r="BB29" s="188"/>
      <c r="BC29" s="188"/>
      <c r="BD29" s="188"/>
      <c r="BE29" s="188"/>
      <c r="BF29" s="188"/>
      <c r="BG29" s="188"/>
      <c r="BH29" s="188"/>
      <c r="BI29" s="188"/>
      <c r="BJ29" s="188"/>
      <c r="BK29" s="188"/>
      <c r="BL29" s="188"/>
      <c r="BM29" s="188"/>
      <c r="BN29" s="188"/>
      <c r="BO29" s="188"/>
      <c r="BP29" s="188"/>
      <c r="BQ29" s="188"/>
      <c r="BR29" s="188"/>
      <c r="BS29" s="188"/>
      <c r="BT29" s="188"/>
      <c r="BU29" s="188"/>
      <c r="BV29" s="188"/>
      <c r="BW29" s="188"/>
      <c r="BX29" s="188"/>
      <c r="BY29" s="188"/>
      <c r="BZ29" s="188"/>
      <c r="CA29" s="188"/>
      <c r="CB29" s="188"/>
      <c r="CC29" s="188"/>
      <c r="CD29" s="188"/>
      <c r="CE29" s="188"/>
      <c r="CF29" s="188"/>
      <c r="CG29" s="188"/>
      <c r="CH29" s="188"/>
      <c r="CI29" s="188"/>
      <c r="CJ29" s="188"/>
      <c r="CK29" s="188"/>
      <c r="CL29" s="188"/>
      <c r="CM29" s="188"/>
      <c r="CN29" s="188"/>
    </row>
    <row r="30" spans="1:92" s="190" customFormat="1" ht="46.2" customHeight="1" x14ac:dyDescent="0.65">
      <c r="A30" s="185"/>
      <c r="B30" s="156" t="str">
        <f ca="1">NEO_S1!AC14</f>
        <v>Ouverture à l'expérience</v>
      </c>
      <c r="C30" s="188"/>
      <c r="D30" s="188"/>
      <c r="E30" s="188"/>
      <c r="F30" s="188"/>
      <c r="G30" s="188"/>
      <c r="H30" s="188"/>
      <c r="I30" s="188"/>
      <c r="J30" s="188"/>
      <c r="K30" s="188"/>
      <c r="L30" s="188"/>
      <c r="M30" s="188"/>
      <c r="N30" s="188"/>
      <c r="O30" s="188"/>
      <c r="P30" s="188"/>
      <c r="Q30" s="188"/>
      <c r="R30" s="188"/>
      <c r="S30" s="188"/>
      <c r="T30" s="188"/>
      <c r="U30" s="188"/>
      <c r="V30" s="188"/>
      <c r="W30" s="188"/>
      <c r="X30" s="188"/>
      <c r="Y30" s="188"/>
      <c r="Z30" s="188"/>
      <c r="AA30" s="188"/>
      <c r="AB30" s="188"/>
      <c r="AC30" s="188"/>
      <c r="AD30" s="188"/>
      <c r="AE30" s="188"/>
      <c r="AF30" s="188"/>
      <c r="AG30" s="188"/>
      <c r="AH30" s="188"/>
      <c r="AI30" s="188"/>
      <c r="AJ30" s="188"/>
      <c r="AK30" s="188"/>
      <c r="AL30" s="188"/>
      <c r="AM30" s="188"/>
      <c r="AN30" s="188"/>
      <c r="AO30" s="188"/>
      <c r="AP30" s="188"/>
      <c r="AQ30" s="188"/>
      <c r="AR30" s="188"/>
      <c r="AS30" s="188"/>
      <c r="AT30" s="188"/>
      <c r="AU30" s="188"/>
      <c r="AV30" s="188"/>
      <c r="AW30" s="188"/>
      <c r="AX30" s="188"/>
      <c r="AY30" s="188"/>
      <c r="AZ30" s="188"/>
      <c r="BA30" s="188"/>
      <c r="BB30" s="188"/>
      <c r="BC30" s="188"/>
      <c r="BD30" s="188"/>
      <c r="BE30" s="188"/>
      <c r="BF30" s="188"/>
      <c r="BG30" s="188"/>
      <c r="BH30" s="188"/>
      <c r="BI30" s="188"/>
      <c r="BJ30" s="188"/>
      <c r="BK30" s="188"/>
      <c r="BL30" s="188"/>
      <c r="BM30" s="188"/>
      <c r="BN30" s="188"/>
      <c r="BO30" s="188"/>
      <c r="BP30" s="188"/>
      <c r="BQ30" s="188"/>
      <c r="BR30" s="188"/>
      <c r="BS30" s="188"/>
      <c r="BT30" s="188"/>
      <c r="BU30" s="188"/>
      <c r="BV30" s="188"/>
      <c r="BW30" s="188"/>
      <c r="BX30" s="188"/>
      <c r="BY30" s="188"/>
      <c r="BZ30" s="188"/>
      <c r="CA30" s="188"/>
      <c r="CB30" s="188"/>
      <c r="CC30" s="188"/>
      <c r="CD30" s="188"/>
      <c r="CE30" s="188"/>
      <c r="CF30" s="188"/>
      <c r="CG30" s="188"/>
      <c r="CH30" s="188"/>
      <c r="CI30" s="188"/>
      <c r="CJ30" s="188"/>
      <c r="CK30" s="188"/>
      <c r="CL30" s="188"/>
      <c r="CM30" s="188"/>
      <c r="CN30" s="188"/>
    </row>
    <row r="31" spans="1:92" s="190" customFormat="1" ht="133.80000000000001" customHeight="1" x14ac:dyDescent="0.3">
      <c r="A31" s="185"/>
      <c r="B31" s="186" t="str">
        <f ca="1">' '!A95</f>
        <v>Les personnes obtenant un résultat faible sont conventionnelles, traditionnelles et n'apprécient pas les choses étrangères et qu'elles connaissent mal. Les activités intellectuelles les laissent de marbre et elles n'aiment pas être confrontées à des opinions et à des idées bizarres. 
Des études ont montré que des niveaux d'ouverture plus bas ont leurs avantages dans les domaines de la comptabilité, de la police et des ventes.</v>
      </c>
      <c r="C31" s="149">
        <f>NEO_S1!AF14</f>
        <v>0</v>
      </c>
      <c r="D31" s="187" t="str">
        <f ca="1">' '!A96</f>
        <v>Les personnes qui obtiennent un résultat élevé se distinguent par leur caractère non-conventionnel, créatif, intellectuel, curieux, et par leur imagination débordante. Elles aiment entendre des opinions nouvelles et inhabituelles. Des études ont montré qu'un haut niveau d'ouverture à l'expérience pouvait être tout aussi bénéfique qu'un niveau plus bas, selon la tâche à accomplir. Les personnes possédant un haut niveau d'ouverture à l'expérience ont typiquement tendance à obtenir de meilleurs résultats dans les activités créatives ou dans la recherche.</v>
      </c>
      <c r="E31" s="188"/>
      <c r="F31" s="188"/>
      <c r="G31" s="188"/>
      <c r="H31" s="188"/>
      <c r="I31" s="188"/>
      <c r="J31" s="189"/>
      <c r="K31" s="188"/>
      <c r="L31" s="188"/>
      <c r="M31" s="188"/>
      <c r="N31" s="188"/>
      <c r="O31" s="188"/>
      <c r="P31" s="188"/>
      <c r="Q31" s="188"/>
      <c r="R31" s="188"/>
      <c r="S31" s="188"/>
      <c r="T31" s="188"/>
      <c r="U31" s="188"/>
      <c r="V31" s="188"/>
      <c r="W31" s="188"/>
      <c r="X31" s="188"/>
      <c r="Y31" s="188"/>
      <c r="Z31" s="188"/>
      <c r="AA31" s="188"/>
      <c r="AB31" s="188"/>
      <c r="AC31" s="188"/>
      <c r="AD31" s="188"/>
      <c r="AE31" s="188"/>
      <c r="AF31" s="188"/>
      <c r="AG31" s="188"/>
      <c r="AH31" s="188"/>
      <c r="AI31" s="188"/>
      <c r="AJ31" s="188"/>
      <c r="AK31" s="188"/>
      <c r="AL31" s="188"/>
      <c r="AM31" s="188"/>
      <c r="AN31" s="188"/>
      <c r="AO31" s="188"/>
      <c r="AP31" s="188"/>
      <c r="AQ31" s="188"/>
      <c r="AR31" s="188"/>
      <c r="AS31" s="188"/>
      <c r="AT31" s="188"/>
      <c r="AU31" s="188"/>
      <c r="AV31" s="188"/>
      <c r="AW31" s="188"/>
      <c r="AX31" s="188"/>
      <c r="AY31" s="188"/>
      <c r="AZ31" s="188"/>
      <c r="BA31" s="188"/>
      <c r="BB31" s="188"/>
      <c r="BC31" s="188"/>
      <c r="BD31" s="188"/>
      <c r="BE31" s="188"/>
      <c r="BF31" s="188"/>
      <c r="BG31" s="188"/>
      <c r="BH31" s="188"/>
      <c r="BI31" s="188"/>
      <c r="BJ31" s="188"/>
      <c r="BK31" s="188"/>
      <c r="BL31" s="188"/>
      <c r="BM31" s="188"/>
      <c r="BN31" s="188"/>
      <c r="BO31" s="188"/>
      <c r="BP31" s="188"/>
      <c r="BQ31" s="188"/>
      <c r="BR31" s="188"/>
      <c r="BS31" s="188"/>
      <c r="BT31" s="188"/>
      <c r="BU31" s="188"/>
      <c r="BV31" s="188"/>
      <c r="BW31" s="188"/>
      <c r="BX31" s="188"/>
      <c r="BY31" s="188"/>
      <c r="BZ31" s="188"/>
      <c r="CA31" s="188"/>
      <c r="CB31" s="188"/>
      <c r="CC31" s="188"/>
      <c r="CD31" s="188"/>
      <c r="CE31" s="188"/>
      <c r="CF31" s="188"/>
      <c r="CG31" s="188"/>
      <c r="CH31" s="188"/>
      <c r="CI31" s="188"/>
      <c r="CJ31" s="188"/>
      <c r="CK31" s="188"/>
      <c r="CL31" s="188"/>
      <c r="CM31" s="188"/>
      <c r="CN31" s="188"/>
    </row>
    <row r="32" spans="1:92" s="190" customFormat="1" ht="46.2" customHeight="1" x14ac:dyDescent="0.65">
      <c r="A32" s="185"/>
      <c r="B32" s="156" t="str">
        <f ca="1">NEO_S1!AC15</f>
        <v>Agréabilité</v>
      </c>
      <c r="C32" s="188"/>
      <c r="D32" s="188"/>
      <c r="E32" s="188"/>
      <c r="F32" s="188"/>
      <c r="G32" s="188"/>
      <c r="H32" s="188"/>
      <c r="I32" s="188"/>
      <c r="J32" s="188"/>
      <c r="K32" s="188"/>
      <c r="L32" s="188"/>
      <c r="M32" s="188"/>
      <c r="N32" s="188"/>
      <c r="O32" s="188"/>
      <c r="P32" s="188"/>
      <c r="Q32" s="188"/>
      <c r="R32" s="188"/>
      <c r="S32" s="188"/>
      <c r="T32" s="188"/>
      <c r="U32" s="188"/>
      <c r="V32" s="188"/>
      <c r="W32" s="188"/>
      <c r="X32" s="188"/>
      <c r="Y32" s="188"/>
      <c r="Z32" s="188"/>
      <c r="AA32" s="188"/>
      <c r="AB32" s="188"/>
      <c r="AC32" s="188"/>
      <c r="AD32" s="188"/>
      <c r="AE32" s="188"/>
      <c r="AF32" s="188"/>
      <c r="AG32" s="188"/>
      <c r="AH32" s="188"/>
      <c r="AI32" s="188"/>
      <c r="AJ32" s="188"/>
      <c r="AK32" s="188"/>
      <c r="AL32" s="188"/>
      <c r="AM32" s="188"/>
      <c r="AN32" s="188"/>
      <c r="AO32" s="188"/>
      <c r="AP32" s="188"/>
      <c r="AQ32" s="188"/>
      <c r="AR32" s="188"/>
      <c r="AS32" s="188"/>
      <c r="AT32" s="188"/>
      <c r="AU32" s="188"/>
      <c r="AV32" s="188"/>
      <c r="AW32" s="188"/>
      <c r="AX32" s="188"/>
      <c r="AY32" s="188"/>
      <c r="AZ32" s="188"/>
      <c r="BA32" s="188"/>
      <c r="BB32" s="188"/>
      <c r="BC32" s="188"/>
      <c r="BD32" s="188"/>
      <c r="BE32" s="188"/>
      <c r="BF32" s="188"/>
      <c r="BG32" s="188"/>
      <c r="BH32" s="188"/>
      <c r="BI32" s="188"/>
      <c r="BJ32" s="188"/>
      <c r="BK32" s="188"/>
      <c r="BL32" s="188"/>
      <c r="BM32" s="188"/>
      <c r="BN32" s="188"/>
      <c r="BO32" s="188"/>
      <c r="BP32" s="188"/>
      <c r="BQ32" s="188"/>
      <c r="BR32" s="188"/>
      <c r="BS32" s="188"/>
      <c r="BT32" s="188"/>
      <c r="BU32" s="188"/>
      <c r="BV32" s="188"/>
      <c r="BW32" s="188"/>
      <c r="BX32" s="188"/>
      <c r="BY32" s="188"/>
      <c r="BZ32" s="188"/>
      <c r="CA32" s="188"/>
      <c r="CB32" s="188"/>
      <c r="CC32" s="188"/>
      <c r="CD32" s="188"/>
      <c r="CE32" s="188"/>
      <c r="CF32" s="188"/>
      <c r="CG32" s="188"/>
      <c r="CH32" s="188"/>
      <c r="CI32" s="188"/>
      <c r="CJ32" s="188"/>
      <c r="CK32" s="188"/>
      <c r="CL32" s="188"/>
      <c r="CM32" s="188"/>
      <c r="CN32" s="188"/>
    </row>
    <row r="33" spans="1:92" s="190" customFormat="1" ht="133.19999999999999" customHeight="1" x14ac:dyDescent="0.3">
      <c r="A33" s="185"/>
      <c r="B33" s="186" t="str">
        <f ca="1">' '!A97</f>
        <v>Les personnes dont l'agréabilité est faible sont sceptiques, têtues, querelleuses, intéressées et brusques. Les personnes dont l'agréabilité est faible ont aussi tendance à défendre bec et ongles leurs avis et leurs opinions, et à critiquer les autres. Néanmoins, l'agréabilité n'est pas toujours utile dans les situations qui demandent de prendre des décisions difficiles ou objectives. Des études ont montré qu'un faible degré d'agréabilité peut avoir de nombreux avantages pour les leaders et les avocats.</v>
      </c>
      <c r="C33" s="149">
        <f>NEO_S1!AF15</f>
        <v>0</v>
      </c>
      <c r="D33" s="187" t="str">
        <f ca="1">' '!A98</f>
        <v xml:space="preserve">Les personnes qui obtiennent un score élevé sont tolérantes, douces, gentilles, indulgentes, agréables, altruistes et obligeantes. Comme il est très important pour elles de bien s'entendre avec les autres, elles ont des opinions flexibles et répugnent à critiquer ou à juger. Les personnes dont l'agréabilité est élevée sont donc habituellement plus appréciées que les personnes dont l'agréabilité est faible. </v>
      </c>
      <c r="E33" s="188"/>
      <c r="F33" s="188"/>
      <c r="G33" s="188"/>
      <c r="H33" s="188"/>
      <c r="I33" s="188"/>
      <c r="J33" s="189"/>
      <c r="K33" s="188"/>
      <c r="L33" s="188"/>
      <c r="M33" s="188"/>
      <c r="N33" s="188"/>
      <c r="O33" s="188"/>
      <c r="P33" s="188"/>
      <c r="Q33" s="188"/>
      <c r="R33" s="188"/>
      <c r="S33" s="188"/>
      <c r="T33" s="188"/>
      <c r="U33" s="188"/>
      <c r="V33" s="188"/>
      <c r="W33" s="188"/>
      <c r="X33" s="188"/>
      <c r="Y33" s="188"/>
      <c r="Z33" s="188"/>
      <c r="AA33" s="188"/>
      <c r="AB33" s="188"/>
      <c r="AC33" s="188"/>
      <c r="AD33" s="188"/>
      <c r="AE33" s="188"/>
      <c r="AF33" s="188"/>
      <c r="AG33" s="188"/>
      <c r="AH33" s="188"/>
      <c r="AI33" s="188"/>
      <c r="AJ33" s="188"/>
      <c r="AK33" s="188"/>
      <c r="AL33" s="188"/>
      <c r="AM33" s="188"/>
      <c r="AN33" s="188"/>
      <c r="AO33" s="188"/>
      <c r="AP33" s="188"/>
      <c r="AQ33" s="188"/>
      <c r="AR33" s="188"/>
      <c r="AS33" s="188"/>
      <c r="AT33" s="188"/>
      <c r="AU33" s="188"/>
      <c r="AV33" s="188"/>
      <c r="AW33" s="188"/>
      <c r="AX33" s="188"/>
      <c r="AY33" s="188"/>
      <c r="AZ33" s="188"/>
      <c r="BA33" s="188"/>
      <c r="BB33" s="188"/>
      <c r="BC33" s="188"/>
      <c r="BD33" s="188"/>
      <c r="BE33" s="188"/>
      <c r="BF33" s="188"/>
      <c r="BG33" s="188"/>
      <c r="BH33" s="188"/>
      <c r="BI33" s="188"/>
      <c r="BJ33" s="188"/>
      <c r="BK33" s="188"/>
      <c r="BL33" s="188"/>
      <c r="BM33" s="188"/>
      <c r="BN33" s="188"/>
      <c r="BO33" s="188"/>
      <c r="BP33" s="188"/>
      <c r="BQ33" s="188"/>
      <c r="BR33" s="188"/>
      <c r="BS33" s="188"/>
      <c r="BT33" s="188"/>
      <c r="BU33" s="188"/>
      <c r="BV33" s="188"/>
      <c r="BW33" s="188"/>
      <c r="BX33" s="188"/>
      <c r="BY33" s="188"/>
      <c r="BZ33" s="188"/>
      <c r="CA33" s="188"/>
      <c r="CB33" s="188"/>
      <c r="CC33" s="188"/>
      <c r="CD33" s="188"/>
      <c r="CE33" s="188"/>
      <c r="CF33" s="188"/>
      <c r="CG33" s="188"/>
      <c r="CH33" s="188"/>
      <c r="CI33" s="188"/>
      <c r="CJ33" s="188"/>
      <c r="CK33" s="188"/>
      <c r="CL33" s="188"/>
      <c r="CM33" s="188"/>
      <c r="CN33" s="188"/>
    </row>
    <row r="34" spans="1:92" s="190" customFormat="1" ht="46.2" customHeight="1" x14ac:dyDescent="0.65">
      <c r="A34" s="185"/>
      <c r="B34" s="156" t="str">
        <f ca="1">NEO_S1!AC16</f>
        <v>Conscience</v>
      </c>
      <c r="C34" s="188"/>
      <c r="D34" s="188"/>
      <c r="E34" s="188"/>
      <c r="F34" s="188"/>
      <c r="G34" s="188"/>
      <c r="H34" s="188"/>
      <c r="I34" s="188"/>
      <c r="J34" s="188"/>
      <c r="K34" s="188"/>
      <c r="L34" s="188"/>
      <c r="M34" s="188"/>
      <c r="N34" s="188"/>
      <c r="O34" s="188"/>
      <c r="P34" s="188"/>
      <c r="Q34" s="188"/>
      <c r="R34" s="188"/>
      <c r="S34" s="188"/>
      <c r="T34" s="188"/>
      <c r="U34" s="188"/>
      <c r="V34" s="188"/>
      <c r="W34" s="188"/>
      <c r="X34" s="188"/>
      <c r="Y34" s="188"/>
      <c r="Z34" s="188"/>
      <c r="AA34" s="188"/>
      <c r="AB34" s="188"/>
      <c r="AC34" s="188"/>
      <c r="AD34" s="188"/>
      <c r="AE34" s="188"/>
      <c r="AF34" s="188"/>
      <c r="AG34" s="188"/>
      <c r="AH34" s="188"/>
      <c r="AI34" s="188"/>
      <c r="AJ34" s="188"/>
      <c r="AK34" s="188"/>
      <c r="AL34" s="188"/>
      <c r="AM34" s="188"/>
      <c r="AN34" s="188"/>
      <c r="AO34" s="188"/>
      <c r="AP34" s="188"/>
      <c r="AQ34" s="188"/>
      <c r="AR34" s="188"/>
      <c r="AS34" s="188"/>
      <c r="AT34" s="188"/>
      <c r="AU34" s="188"/>
      <c r="AV34" s="188"/>
      <c r="AW34" s="188"/>
      <c r="AX34" s="188"/>
      <c r="AY34" s="188"/>
      <c r="AZ34" s="188"/>
      <c r="BA34" s="188"/>
      <c r="BB34" s="188"/>
      <c r="BC34" s="188"/>
      <c r="BD34" s="188"/>
      <c r="BE34" s="188"/>
      <c r="BF34" s="188"/>
      <c r="BG34" s="188"/>
      <c r="BH34" s="188"/>
      <c r="BI34" s="188"/>
      <c r="BJ34" s="188"/>
      <c r="BK34" s="188"/>
      <c r="BL34" s="188"/>
      <c r="BM34" s="188"/>
      <c r="BN34" s="188"/>
      <c r="BO34" s="188"/>
      <c r="BP34" s="188"/>
      <c r="BQ34" s="188"/>
      <c r="BR34" s="188"/>
      <c r="BS34" s="188"/>
      <c r="BT34" s="188"/>
      <c r="BU34" s="188"/>
      <c r="BV34" s="188"/>
      <c r="BW34" s="188"/>
      <c r="BX34" s="188"/>
      <c r="BY34" s="188"/>
      <c r="BZ34" s="188"/>
      <c r="CA34" s="188"/>
      <c r="CB34" s="188"/>
      <c r="CC34" s="188"/>
      <c r="CD34" s="188"/>
      <c r="CE34" s="188"/>
      <c r="CF34" s="188"/>
      <c r="CG34" s="188"/>
      <c r="CH34" s="188"/>
      <c r="CI34" s="188"/>
      <c r="CJ34" s="188"/>
      <c r="CK34" s="188"/>
      <c r="CL34" s="188"/>
      <c r="CM34" s="188"/>
      <c r="CN34" s="188"/>
    </row>
    <row r="35" spans="1:92" s="190" customFormat="1" ht="112.8" customHeight="1" x14ac:dyDescent="0.3">
      <c r="A35" s="185"/>
      <c r="B35" s="186" t="str">
        <f ca="1">' '!A99</f>
        <v>Les personnes possédant des résultats faibles sont distraites, désordonnées, ont du mal à trouver la motivation nécessaire à accomplir leur travail et leurs devoirs, ne sont pas gênées par l'inachèvement et le manque d'exactitude, et sont désorganisées en ce qui concerne leur environnement et leur emploi du temps. Néanmoins, les personnes possédant une faible conscienciosité sont souvent plus spontanées et enjouées.</v>
      </c>
      <c r="C35" s="149">
        <f>NEO_S1!AF16</f>
        <v>0</v>
      </c>
      <c r="D35" s="187" t="str">
        <f ca="1">' '!A100</f>
        <v>Les personnes qui obtiennent un résultat élevé sont bien organisées, travailleuses, disciplinées, efficaces, consciencieuses et ordonnées dans leur rapport aux choses et au temps. Néanmoins, les personnes possédant une grande conscienciosité peut prédisposer à l'addiction au travail et au perfectionnisme.</v>
      </c>
      <c r="E35" s="188"/>
      <c r="F35" s="188"/>
      <c r="G35" s="188"/>
      <c r="H35" s="188"/>
      <c r="I35" s="188"/>
      <c r="J35" s="189"/>
      <c r="K35" s="188"/>
      <c r="L35" s="188"/>
      <c r="M35" s="188"/>
      <c r="N35" s="188"/>
      <c r="O35" s="188"/>
      <c r="P35" s="188"/>
      <c r="Q35" s="188"/>
      <c r="R35" s="188"/>
      <c r="S35" s="188"/>
      <c r="T35" s="188"/>
      <c r="U35" s="188"/>
      <c r="V35" s="188"/>
      <c r="W35" s="188"/>
      <c r="X35" s="188"/>
      <c r="Y35" s="188"/>
      <c r="Z35" s="188"/>
      <c r="AA35" s="188"/>
      <c r="AB35" s="188"/>
      <c r="AC35" s="188"/>
      <c r="AD35" s="188"/>
      <c r="AE35" s="188"/>
      <c r="AF35" s="188"/>
      <c r="AG35" s="188"/>
      <c r="AH35" s="188"/>
      <c r="AI35" s="188"/>
      <c r="AJ35" s="188"/>
      <c r="AK35" s="188"/>
      <c r="AL35" s="188"/>
      <c r="AM35" s="188"/>
      <c r="AN35" s="188"/>
      <c r="AO35" s="188"/>
      <c r="AP35" s="188"/>
      <c r="AQ35" s="188"/>
      <c r="AR35" s="188"/>
      <c r="AS35" s="188"/>
      <c r="AT35" s="188"/>
      <c r="AU35" s="188"/>
      <c r="AV35" s="188"/>
      <c r="AW35" s="188"/>
      <c r="AX35" s="188"/>
      <c r="AY35" s="188"/>
      <c r="AZ35" s="188"/>
      <c r="BA35" s="188"/>
      <c r="BB35" s="188"/>
      <c r="BC35" s="188"/>
      <c r="BD35" s="188"/>
      <c r="BE35" s="188"/>
      <c r="BF35" s="188"/>
      <c r="BG35" s="188"/>
      <c r="BH35" s="188"/>
      <c r="BI35" s="188"/>
      <c r="BJ35" s="188"/>
      <c r="BK35" s="188"/>
      <c r="BL35" s="188"/>
      <c r="BM35" s="188"/>
      <c r="BN35" s="188"/>
      <c r="BO35" s="188"/>
      <c r="BP35" s="188"/>
      <c r="BQ35" s="188"/>
      <c r="BR35" s="188"/>
      <c r="BS35" s="188"/>
      <c r="BT35" s="188"/>
      <c r="BU35" s="188"/>
      <c r="BV35" s="188"/>
      <c r="BW35" s="188"/>
      <c r="BX35" s="188"/>
      <c r="BY35" s="188"/>
      <c r="BZ35" s="188"/>
      <c r="CA35" s="188"/>
      <c r="CB35" s="188"/>
      <c r="CC35" s="188"/>
      <c r="CD35" s="188"/>
      <c r="CE35" s="188"/>
      <c r="CF35" s="188"/>
      <c r="CG35" s="188"/>
      <c r="CH35" s="188"/>
      <c r="CI35" s="188"/>
      <c r="CJ35" s="188"/>
      <c r="CK35" s="188"/>
      <c r="CL35" s="188"/>
      <c r="CM35" s="188"/>
      <c r="CN35" s="188"/>
    </row>
    <row r="36" spans="1:92" x14ac:dyDescent="0.2">
      <c r="B36" s="82" t="s">
        <v>29</v>
      </c>
    </row>
    <row r="38" spans="1:92" ht="33.6" x14ac:dyDescent="0.65">
      <c r="B38" s="156" t="str">
        <f ca="1">' '!A103</f>
        <v>Description détaillée</v>
      </c>
    </row>
    <row r="40" spans="1:92" ht="21" x14ac:dyDescent="0.4">
      <c r="B40" s="157" t="str">
        <f ca="1">' '!A86</f>
        <v>Névrosisme</v>
      </c>
    </row>
    <row r="41" spans="1:92" ht="159.6" customHeight="1" x14ac:dyDescent="0.2">
      <c r="B41" s="208" t="str">
        <f ca="1">' '!A108</f>
        <v>Le névrosisme, auquel il est souvent référé par son opposé : la stabilité émotionnelle désigne une disposition aux émotions négatives. Ceux dont les descriptions font état d'un fort névrosisme éprouvent facilement un sentiment négatif comme l'anxiété, la colère, la dépression. Ces personnes sont émotionnellement réactives : elles s'émeuvent plus que la moyenne face à des événements qui affectent peu ou pas la plupart des gens. Elles ont plus tendance à ressentir des situations ordinaires comme menaçantes, et des frustrations mineures comme plus difficiles à surmonter. Leurs réactions négatives durent plus longtemps, ce qui entraîne de la mauvaise humeur plus fréquente. Leurs émotions peuvent entraver leur capacité à raisonner, à prendre des décisions, à faire face aux situations stressantes.
À l'opposé, un faible névrosisme désigne des personnes calmes, émotionnellement stables, qui éprouvent plutôt rarement de l'humeur négative de manière persistante. Peu de sentiments négatifs ne sont pas synonymes d'émotions positives fréquentes, c'est là une caractéristique de l'extraversion.</v>
      </c>
      <c r="C41" s="208"/>
      <c r="D41" s="208"/>
    </row>
    <row r="42" spans="1:92" ht="21" x14ac:dyDescent="0.4">
      <c r="B42" s="157" t="str">
        <f ca="1">' '!A87</f>
        <v>Extraversion</v>
      </c>
    </row>
    <row r="43" spans="1:92" ht="141" customHeight="1" x14ac:dyDescent="0.2">
      <c r="B43" s="208" t="str">
        <f ca="1">' '!A106</f>
        <v>L'extraversion est marquée par d'intenses interactions avec le monde extérieur. Les extravertis aiment être avec des gens, sont pleins d'énergie et ressentent souvent des émotions positives. Tournés vers l'action, ils tendent à se montrer enthousiastes et à vivement approuver les projets excitants. En groupe ils aiment parler, s'affirment et attirent l'attention à soi.
Les personnes ayant une extraversion basse sont moins exubérantes, ont un niveau d'énergie et d'activité moins élevé que la moyenne. Elles sont plutôt calmes, effacées, et moins dépendantes de la vie sociale. Leur peu d'engagement social ne doit pas être interprété comme de la timidité ou de la dépression ; l'introverti a simplement besoin de moins de stimulation que l'extraverti et de plus de temps pour recharger ses batteries.</v>
      </c>
      <c r="C43" s="208"/>
      <c r="D43" s="208"/>
    </row>
    <row r="44" spans="1:92" ht="21" x14ac:dyDescent="0.4">
      <c r="B44" s="157" t="str">
        <f ca="1">' '!A88</f>
        <v>Ouverture à l'expérience</v>
      </c>
    </row>
    <row r="45" spans="1:92" ht="264" customHeight="1" x14ac:dyDescent="0.2">
      <c r="B45" s="208" t="str">
        <f ca="1">' '!A104</f>
        <v>L'ouverture à l'expérience distingue les personnes imaginatives et créatives des personnes terre-à-terre et conventionnelles. Une personne « ouverte » est curieuse intellectuellement, apprécie l'art, est sensible à la beauté. Elle est, plus qu'une personne « fermée », consciente de ses sentiments. Elle possède souvent des convictions peu conventionnelles et individualistes, même si ses actions se conforment à l'usage.
Une personne peu « ouverte » a plutôt des intérêts restreints, communs. Elle préfère le simple, le direct, l'évident au complexe, à l'ambigu, au subtil. Elle peut porter aux arts et aux sciences de la suspicion, considérant ces activités comme abstruses ou sans utilité pratique. Elle préfère la familiarité à la nouveauté ; elle est conservatrice et hostile au changement. L'ouverture est corrélée fortement avec la créativité (mesurée par des tâches comme imaginer différents usages pour un objet). D'autre part, une personne « ouverte » donne l'impression d'être intelligente, car elle est curieuse et cultivée. Cependant, cette dimension est indépendante du quotient intellectuel. Cela signifie qu'une personne avec un fort QI peut avoir une ouverture faible et que son expertise sera centrée sur un domaine particulier.
Les psychologues associent souvent l'ouverture à une bonne santé mentale et à la maturité. Les styles de pensée « ouvert » et « fermé » ont pourtant chacun leur avantage dans un certain contexte : l'aspect intellectuel de la personne ouverte peut être bénéfique à un professeur, mais la recherche a montré qu'à une pensée fermée répondent de meilleures performances professionnelles dans la police, la vente et un certain nombre de services.</v>
      </c>
      <c r="C45" s="208"/>
      <c r="D45" s="208"/>
    </row>
    <row r="46" spans="1:92" ht="21" x14ac:dyDescent="0.4">
      <c r="B46" s="157" t="str">
        <f ca="1">' '!A89</f>
        <v>Agréabilité</v>
      </c>
    </row>
    <row r="47" spans="1:92" ht="250.2" customHeight="1" x14ac:dyDescent="0.2">
      <c r="B47" s="208" t="str">
        <f ca="1">' '!A107</f>
        <v>L'agréabilité (amabilité) transparaît dans le désir de coopération et d'harmonie sociale. Les individus agréables portent de l'importance à la cohésion avec autrui et se montrent pleins d'égards, amicaux, serviables, généreux et prêts à transiger pour concilier leurs intérêts avec ceux des autres. Les personnes agréables ont aussi une vision optimiste de la nature humaine. Elles pensent que les gens sont foncièrement honnêtes, fiables, "bien".
Les individus non 'agréables' mettent leur intérêt personnel avant la cohésion avec autrui. Ils sont généralement peu soucieux du bien-être des autres et de ce fait peu enclins à faire un effort pour eux. Parfois leur scepticisme quant aux motivations d'autrui les rend soupçonneux, inamicaux, fermés à toute coopération.
Le caractère agréable est à l'évidence un avantage pour devenir et rester populaire. Les personnes agréables sont plus aimées que les personnes non agréables. D'un autre côté, le caractère agréable n'est pas favorable dans des situations qui requièrent des décisions dures ou absolument objectives. Les personnes non agréables peuvent faire d'excellents scientifiques, critiques, ou soldats.
Il faut éviter de rattacher au caractère agréable les termes "altruiste" et "égoïste" parce qu'"altruisme" est un terme en usage en biologie évolutionniste (Sélection de parentèle) avec un sens fondamentalement différent de l'agréabilité.</v>
      </c>
      <c r="C47" s="208"/>
      <c r="D47" s="208"/>
    </row>
    <row r="48" spans="1:92" ht="21" x14ac:dyDescent="0.4">
      <c r="B48" s="157" t="str">
        <f ca="1">' '!A90</f>
        <v>Conscience</v>
      </c>
    </row>
    <row r="49" spans="2:4" ht="190.8" customHeight="1" x14ac:dyDescent="0.2">
      <c r="B49" s="208" t="str">
        <f ca="1">' '!A105</f>
        <v>La conscienciosité (conscience) décrit comment l'individu contrôle, régule et dirige ses impulsions. Les impulsions ne sont pas mauvaises en soi : occasionnellement des contraintes temporelles exigent une décision immédiate, et suivre notre élan premier peut être une réponse efficace ; et dans un contexte ludique ce peut être plus amusant.
Les individus impulsifs peuvent être perçus comme hauts en couleur, boute-en-train. Certains leur reprochent cependant de manquer d'ambition, de ne pas pouvoir compter sur eux et de ne pas savoir respecter les limites.
Les avantages d'un fort caractère consciencieux sont évidents. Les individus consciencieux évitent les ennuis et réussissent avec brio en cernant et planifiant leurs objectifs et en maintenant leur ligne de conduite. Ils sont également perçus positivement par autrui, comme intelligents et fiables. Côté négatif, ils peuvent être des perfectionnistes compulsifs et des bourreaux de travail. Des individus extrêmement consciencieux peuvent être considérés comme ternes et ennuyeux.</v>
      </c>
      <c r="C49" s="208"/>
      <c r="D49" s="208"/>
    </row>
    <row r="50" spans="2:4" x14ac:dyDescent="0.2">
      <c r="B50" s="158" t="str">
        <f ca="1">' '!A109</f>
        <v>Source: McCrae, R. R. &amp; Costa, P. T. (1990). Personality in adulthood. New York: The Guildford Press</v>
      </c>
    </row>
    <row r="51" spans="2:4" x14ac:dyDescent="0.2">
      <c r="B51" s="82" t="s">
        <v>29</v>
      </c>
    </row>
  </sheetData>
  <sheetProtection formatCells="0" formatColumns="0" formatRows="0" insertColumns="0" insertRows="0" insertHyperlinks="0" deleteColumns="0" deleteRows="0" selectLockedCells="1" sort="0" autoFilter="0"/>
  <mergeCells count="6">
    <mergeCell ref="B49:D49"/>
    <mergeCell ref="B3:D3"/>
    <mergeCell ref="B41:D41"/>
    <mergeCell ref="B43:D43"/>
    <mergeCell ref="B45:D45"/>
    <mergeCell ref="B47:D47"/>
  </mergeCells>
  <conditionalFormatting sqref="C27">
    <cfRule type="dataBar" priority="7">
      <dataBar>
        <cfvo type="num" val="0"/>
        <cfvo type="num" val="1"/>
        <color theme="4" tint="0.39997558519241921"/>
      </dataBar>
      <extLst>
        <ext xmlns:x14="http://schemas.microsoft.com/office/spreadsheetml/2009/9/main" uri="{B025F937-C7B1-47D3-B67F-A62EFF666E3E}">
          <x14:id>{9DC92B50-DA4C-4CAB-BC5E-1BA0F0C0723C}</x14:id>
        </ext>
      </extLst>
    </cfRule>
  </conditionalFormatting>
  <conditionalFormatting sqref="C29">
    <cfRule type="dataBar" priority="4">
      <dataBar>
        <cfvo type="num" val="0"/>
        <cfvo type="num" val="1"/>
        <color theme="4" tint="0.39997558519241921"/>
      </dataBar>
      <extLst>
        <ext xmlns:x14="http://schemas.microsoft.com/office/spreadsheetml/2009/9/main" uri="{B025F937-C7B1-47D3-B67F-A62EFF666E3E}">
          <x14:id>{E14B562F-8267-4C75-AA17-7ADAC33307D6}</x14:id>
        </ext>
      </extLst>
    </cfRule>
  </conditionalFormatting>
  <conditionalFormatting sqref="C31">
    <cfRule type="dataBar" priority="3">
      <dataBar>
        <cfvo type="num" val="0"/>
        <cfvo type="num" val="1"/>
        <color theme="4" tint="0.39997558519241921"/>
      </dataBar>
      <extLst>
        <ext xmlns:x14="http://schemas.microsoft.com/office/spreadsheetml/2009/9/main" uri="{B025F937-C7B1-47D3-B67F-A62EFF666E3E}">
          <x14:id>{A38E2B2E-5799-4BAF-84C7-D51D21DC9093}</x14:id>
        </ext>
      </extLst>
    </cfRule>
  </conditionalFormatting>
  <conditionalFormatting sqref="C33">
    <cfRule type="dataBar" priority="2">
      <dataBar>
        <cfvo type="num" val="0"/>
        <cfvo type="num" val="1"/>
        <color theme="4" tint="0.39997558519241921"/>
      </dataBar>
      <extLst>
        <ext xmlns:x14="http://schemas.microsoft.com/office/spreadsheetml/2009/9/main" uri="{B025F937-C7B1-47D3-B67F-A62EFF666E3E}">
          <x14:id>{88B1BF11-F38D-4060-95A3-691B94FC82EA}</x14:id>
        </ext>
      </extLst>
    </cfRule>
  </conditionalFormatting>
  <conditionalFormatting sqref="C35">
    <cfRule type="dataBar" priority="1">
      <dataBar>
        <cfvo type="num" val="0"/>
        <cfvo type="num" val="1"/>
        <color theme="4" tint="0.39997558519241921"/>
      </dataBar>
      <extLst>
        <ext xmlns:x14="http://schemas.microsoft.com/office/spreadsheetml/2009/9/main" uri="{B025F937-C7B1-47D3-B67F-A62EFF666E3E}">
          <x14:id>{FC96365D-A73B-4884-B108-269925B75329}</x14:id>
        </ext>
      </extLst>
    </cfRule>
  </conditionalFormatting>
  <printOptions horizontalCentered="1"/>
  <pageMargins left="0.23622047244094491" right="0.23622047244094491" top="0.35433070866141736" bottom="0.35433070866141736" header="0" footer="0.11811023622047245"/>
  <pageSetup paperSize="9" scale="72" orientation="portrait" horizontalDpi="4294967293" verticalDpi="4294967293" r:id="rId1"/>
  <headerFooter>
    <oddFooter>&amp;L&amp;8&amp;K00-048(c) Hogrefe / S. Imboden&amp;R&amp;8&amp;K00-048Seite &amp;P von &amp;N</oddFooter>
  </headerFooter>
  <rowBreaks count="3" manualBreakCount="3">
    <brk id="29" max="16383" man="1"/>
    <brk id="37" max="16383" man="1"/>
    <brk id="4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391947" r:id="rId4" name="Drop Down 331">
              <controlPr defaultSize="0" print="0" autoLine="0" autoPict="0">
                <anchor moveWithCells="1">
                  <from>
                    <xdr:col>3</xdr:col>
                    <xdr:colOff>2788920</xdr:colOff>
                    <xdr:row>1</xdr:row>
                    <xdr:rowOff>76200</xdr:rowOff>
                  </from>
                  <to>
                    <xdr:col>3</xdr:col>
                    <xdr:colOff>3649980</xdr:colOff>
                    <xdr:row>1</xdr:row>
                    <xdr:rowOff>236220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9DC92B50-DA4C-4CAB-BC5E-1BA0F0C0723C}">
            <x14:dataBar minLength="0" maxLength="100" gradient="0" direction="leftToRight">
              <x14:cfvo type="num">
                <xm:f>0</xm:f>
              </x14:cfvo>
              <x14:cfvo type="num">
                <xm:f>1</xm:f>
              </x14:cfvo>
              <x14:negativeFillColor rgb="FFFF0000"/>
              <x14:axisColor rgb="FF000000"/>
            </x14:dataBar>
          </x14:cfRule>
          <xm:sqref>C27</xm:sqref>
        </x14:conditionalFormatting>
        <x14:conditionalFormatting xmlns:xm="http://schemas.microsoft.com/office/excel/2006/main">
          <x14:cfRule type="dataBar" id="{E14B562F-8267-4C75-AA17-7ADAC33307D6}">
            <x14:dataBar minLength="0" maxLength="100" gradient="0" direction="leftToRight">
              <x14:cfvo type="num">
                <xm:f>0</xm:f>
              </x14:cfvo>
              <x14:cfvo type="num">
                <xm:f>1</xm:f>
              </x14:cfvo>
              <x14:negativeFillColor rgb="FFFF0000"/>
              <x14:axisColor rgb="FF000000"/>
            </x14:dataBar>
          </x14:cfRule>
          <xm:sqref>C29</xm:sqref>
        </x14:conditionalFormatting>
        <x14:conditionalFormatting xmlns:xm="http://schemas.microsoft.com/office/excel/2006/main">
          <x14:cfRule type="dataBar" id="{A38E2B2E-5799-4BAF-84C7-D51D21DC9093}">
            <x14:dataBar minLength="0" maxLength="100" gradient="0" direction="leftToRight">
              <x14:cfvo type="num">
                <xm:f>0</xm:f>
              </x14:cfvo>
              <x14:cfvo type="num">
                <xm:f>1</xm:f>
              </x14:cfvo>
              <x14:negativeFillColor rgb="FFFF0000"/>
              <x14:axisColor rgb="FF000000"/>
            </x14:dataBar>
          </x14:cfRule>
          <xm:sqref>C31</xm:sqref>
        </x14:conditionalFormatting>
        <x14:conditionalFormatting xmlns:xm="http://schemas.microsoft.com/office/excel/2006/main">
          <x14:cfRule type="dataBar" id="{88B1BF11-F38D-4060-95A3-691B94FC82EA}">
            <x14:dataBar minLength="0" maxLength="100" gradient="0" direction="leftToRight">
              <x14:cfvo type="num">
                <xm:f>0</xm:f>
              </x14:cfvo>
              <x14:cfvo type="num">
                <xm:f>1</xm:f>
              </x14:cfvo>
              <x14:negativeFillColor rgb="FFFF0000"/>
              <x14:axisColor rgb="FF000000"/>
            </x14:dataBar>
          </x14:cfRule>
          <xm:sqref>C33</xm:sqref>
        </x14:conditionalFormatting>
        <x14:conditionalFormatting xmlns:xm="http://schemas.microsoft.com/office/excel/2006/main">
          <x14:cfRule type="dataBar" id="{FC96365D-A73B-4884-B108-269925B75329}">
            <x14:dataBar minLength="0" maxLength="100" gradient="0" direction="leftToRight">
              <x14:cfvo type="num">
                <xm:f>0</xm:f>
              </x14:cfvo>
              <x14:cfvo type="num">
                <xm:f>1</xm:f>
              </x14:cfvo>
              <x14:negativeFillColor rgb="FFFF0000"/>
              <x14:axisColor rgb="FF000000"/>
            </x14:dataBar>
          </x14:cfRule>
          <xm:sqref>C35</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8</vt:i4>
      </vt:variant>
    </vt:vector>
  </HeadingPairs>
  <TitlesOfParts>
    <vt:vector size="10" baseType="lpstr">
      <vt:lpstr>NEO_S1</vt:lpstr>
      <vt:lpstr>Auswertung</vt:lpstr>
      <vt:lpstr>Datum</vt:lpstr>
      <vt:lpstr>Auswertung!Druckbereich</vt:lpstr>
      <vt:lpstr>NEO_S1!Druckbereich</vt:lpstr>
      <vt:lpstr>Auswertung!Drucktitel</vt:lpstr>
      <vt:lpstr>NEO_S1!Drucktitel</vt:lpstr>
      <vt:lpstr>NEO_S1!graph_forces</vt:lpstr>
      <vt:lpstr>Sprachen</vt:lpstr>
      <vt:lpstr>NEO_S1!top_forces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Quality Management</dc:title>
  <dc:creator>iSerge</dc:creator>
  <cp:lastModifiedBy>Imboden Serge</cp:lastModifiedBy>
  <cp:lastPrinted>2024-09-02T16:46:19Z</cp:lastPrinted>
  <dcterms:created xsi:type="dcterms:W3CDTF">1901-01-01T04:00:00Z</dcterms:created>
  <dcterms:modified xsi:type="dcterms:W3CDTF">2025-02-12T09:22:04Z</dcterms:modified>
</cp:coreProperties>
</file>